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1000" firstSheet="12" activeTab="23"/>
  </bookViews>
  <sheets>
    <sheet name="Revenus" sheetId="1" r:id="rId1"/>
    <sheet name="don. ind" sheetId="2" r:id="rId2"/>
    <sheet name="abon." sheetId="3" r:id="rId3"/>
    <sheet name="don. jardin" sheetId="4" r:id="rId4"/>
    <sheet name="don. asso" sheetId="5" r:id="rId5"/>
    <sheet name="retour m.c" sheetId="6" r:id="rId6"/>
    <sheet name="Intérêts du reserve" sheetId="7" r:id="rId7"/>
    <sheet name="Depenses" sheetId="8" r:id="rId8"/>
    <sheet name="aid. sociale" sheetId="9" r:id="rId9"/>
    <sheet name="agriculture" sheetId="10" r:id="rId10"/>
    <sheet name="construction" sheetId="11" r:id="rId11"/>
    <sheet name="sabra chatila" sheetId="12" r:id="rId12"/>
    <sheet name="support camps" sheetId="13" r:id="rId13"/>
    <sheet name="maison d charite" sheetId="14" r:id="rId14"/>
    <sheet name="maison damour" sheetId="15" r:id="rId15"/>
    <sheet name="frais b." sheetId="16" r:id="rId16"/>
    <sheet name="reparation" sheetId="17" r:id="rId17"/>
    <sheet name="activites" sheetId="18" r:id="rId18"/>
    <sheet name="equipement+assurance" sheetId="19" r:id="rId19"/>
    <sheet name="transport" sheetId="20" r:id="rId20"/>
    <sheet name="tax banc" sheetId="21" r:id="rId21"/>
    <sheet name="resultat" sheetId="22" r:id="rId22"/>
    <sheet name="MAI" sheetId="23" r:id="rId23"/>
    <sheet name="MAI english" sheetId="24" r:id="rId24"/>
  </sheets>
  <definedNames>
    <definedName name="_xlnm._FilterDatabase" localSheetId="13" hidden="1">'maison d charite'!$A$2:$C$26</definedName>
  </definedNames>
  <calcPr fullCalcOnLoad="1"/>
</workbook>
</file>

<file path=xl/sharedStrings.xml><?xml version="1.0" encoding="utf-8"?>
<sst xmlns="http://schemas.openxmlformats.org/spreadsheetml/2006/main" count="778" uniqueCount="438">
  <si>
    <t>Annas Linnas Association (Décret-loi N° 1001), Chtoura, Liban,</t>
  </si>
  <si>
    <t>Tél: 00961.3.665012, 00961.4.404456, E-mail: abdoraad@yahoo.com, annaslinnas@yahoo.com</t>
  </si>
  <si>
    <t>Revenus</t>
  </si>
  <si>
    <t>LBP</t>
  </si>
  <si>
    <t>Résultat</t>
  </si>
  <si>
    <t>Dépenses</t>
  </si>
  <si>
    <t>description</t>
  </si>
  <si>
    <t>montant L.L.</t>
  </si>
  <si>
    <t>Donations Associations</t>
  </si>
  <si>
    <t>Total Don Asso</t>
  </si>
  <si>
    <t>Total Dépenses</t>
  </si>
  <si>
    <t>Activités</t>
  </si>
  <si>
    <t>Tél: 00961.3.665012, 00961.4.404456, annaslinnas@yahoo.com</t>
  </si>
  <si>
    <t>Description</t>
  </si>
  <si>
    <t>Montant L.L.</t>
  </si>
  <si>
    <t>Abonnement</t>
  </si>
  <si>
    <t>Total Revenus</t>
  </si>
  <si>
    <t>Jardin Educatif agriculture</t>
  </si>
  <si>
    <t>Jardin Educatif construction</t>
  </si>
  <si>
    <t>Donations des Associations</t>
  </si>
  <si>
    <t>Toni Fghale</t>
  </si>
  <si>
    <t>Intérêts banquaires (sur le compte réserve)</t>
  </si>
  <si>
    <t>Réparation voiture</t>
  </si>
  <si>
    <t>Maroun Rouhana</t>
  </si>
  <si>
    <t>explication</t>
  </si>
  <si>
    <t>Nom</t>
  </si>
  <si>
    <t>Helene Raad</t>
  </si>
  <si>
    <t>Mamre</t>
  </si>
  <si>
    <t>Elias El Khoury</t>
  </si>
  <si>
    <t>Abonnements</t>
  </si>
  <si>
    <t>ABONNEMENT</t>
  </si>
  <si>
    <t>Total Abonnement</t>
  </si>
  <si>
    <t>Cash-Deposit DONATION PERE ABDO</t>
  </si>
  <si>
    <t>Cash-Deposit DONATION PERE ABDO (MARLA)</t>
  </si>
  <si>
    <t>Père Abdo Raad</t>
  </si>
  <si>
    <t>Interest Posting</t>
  </si>
  <si>
    <t>Total revenus</t>
  </si>
  <si>
    <t>N. cheque</t>
  </si>
  <si>
    <t>Explication</t>
  </si>
  <si>
    <t>JARDIN EDUCATIF KFARNABRAKH AGRICULTURE</t>
  </si>
  <si>
    <t>JARDIN EDUCATIF KFARNABRAKH CONSTRUCTION</t>
  </si>
  <si>
    <t>Camp Sabra et Chatila - Support</t>
  </si>
  <si>
    <t>Maison charité - Naameh (Education)</t>
  </si>
  <si>
    <t>Maison Damour - volontariat</t>
  </si>
  <si>
    <t>Frais du bureau</t>
  </si>
  <si>
    <t>ACTIVITES</t>
  </si>
  <si>
    <t>Service Charge</t>
  </si>
  <si>
    <t>TAXES BANCAIRES</t>
  </si>
  <si>
    <t>Intérêts bancaires (sur le compte réserve)</t>
  </si>
  <si>
    <t>Paroisse Stegaurach</t>
  </si>
  <si>
    <t>Total dépenses</t>
  </si>
  <si>
    <t>abdo</t>
  </si>
  <si>
    <t>marla</t>
  </si>
  <si>
    <t>Cash-Deposit ABONNEMENT HELENE RAAD</t>
  </si>
  <si>
    <t>Cash-Deposit DONATION PERE ABDO RAAD</t>
  </si>
  <si>
    <t>Cash-Deposit DONATION PERE ABDO (MARLA EID)</t>
  </si>
  <si>
    <t>Cash-Deposit DONATION PERE ABDO(MARLA)</t>
  </si>
  <si>
    <t>Cash-Deposit DONATION PERE ABDO RAAD (MARLA)</t>
  </si>
  <si>
    <t>DONATION ASSO.</t>
  </si>
  <si>
    <t>Cash-Deposit DONATION MAMRE</t>
  </si>
  <si>
    <t>Total m.c</t>
  </si>
  <si>
    <t>Cash-withdrawal</t>
  </si>
  <si>
    <t>AIDES SOCIALES</t>
  </si>
  <si>
    <t>Support - Sabra et Chatila</t>
  </si>
  <si>
    <t>Support - Camps</t>
  </si>
  <si>
    <t>Equipement</t>
  </si>
  <si>
    <t>EQUIPEMENT</t>
  </si>
  <si>
    <t>Account Charges</t>
  </si>
  <si>
    <t>Retour micro crédit</t>
  </si>
  <si>
    <t xml:space="preserve">Retour micro crédit </t>
  </si>
  <si>
    <t>Transport</t>
  </si>
  <si>
    <t>Wissam Issa</t>
  </si>
  <si>
    <t>TRANSPORT</t>
  </si>
  <si>
    <t>نفقات</t>
  </si>
  <si>
    <t>ايرادات</t>
  </si>
  <si>
    <t>بيان</t>
  </si>
  <si>
    <t>إيرادات</t>
  </si>
  <si>
    <t>اشتراكات أعضاء</t>
  </si>
  <si>
    <t>هبات مؤسسات</t>
  </si>
  <si>
    <t>تسديد من القروض الصغيرة</t>
  </si>
  <si>
    <t>فوائد مصرفية 2 (مجمد)</t>
  </si>
  <si>
    <t>تطوع - بيت الدامور</t>
  </si>
  <si>
    <t>دعم اجتماعي - صبرا وشاتيلا</t>
  </si>
  <si>
    <t>بناء - الحديقة التربوية في كفرنبرخ</t>
  </si>
  <si>
    <t>زراعة - الحديقة التربوية في كفرنبرخ</t>
  </si>
  <si>
    <t>تربية وتعليم - بيت المحبة الناعمة</t>
  </si>
  <si>
    <t>مصاريف مكتب</t>
  </si>
  <si>
    <t>ضرائب مصرفية</t>
  </si>
  <si>
    <t>تصليح سيارات</t>
  </si>
  <si>
    <t>نشاطات ومشاريع</t>
  </si>
  <si>
    <t xml:space="preserve">المجاميع </t>
  </si>
  <si>
    <t>المجاميع</t>
  </si>
  <si>
    <t>الوفر</t>
  </si>
  <si>
    <t>النتائج</t>
  </si>
  <si>
    <t>تدوير  سالب</t>
  </si>
  <si>
    <t>Donations individuelles</t>
  </si>
  <si>
    <t>وفر سابق من سنة 2020</t>
  </si>
  <si>
    <t>تبرعات أفراد</t>
  </si>
  <si>
    <t xml:space="preserve">فوائد مصرفية </t>
  </si>
  <si>
    <t>مساعدات اجتماعية</t>
  </si>
  <si>
    <t>دعم اجتماعي - مخيمات</t>
  </si>
  <si>
    <t>تجهيزات -  الحديقة التربوية</t>
  </si>
  <si>
    <t>مواصلات</t>
  </si>
  <si>
    <t>Intérêts bancaires (c. réserve)</t>
  </si>
  <si>
    <t>Frais du bureau - administration</t>
  </si>
  <si>
    <t>الوفر النهائي للعام للنقل القادم</t>
  </si>
  <si>
    <t>Taxes bancaires</t>
  </si>
  <si>
    <t>total donations individus</t>
  </si>
  <si>
    <t>Support - Camps refugies</t>
  </si>
  <si>
    <t>Camp refugies - Support</t>
  </si>
  <si>
    <t>TOTAL</t>
  </si>
  <si>
    <t xml:space="preserve">Rotation </t>
  </si>
  <si>
    <t>Subscription</t>
  </si>
  <si>
    <t>Individual donations</t>
  </si>
  <si>
    <t>Donations from Associations</t>
  </si>
  <si>
    <t>Micro credit return</t>
  </si>
  <si>
    <t>Bank interest (on the reserve account)</t>
  </si>
  <si>
    <t>Bank interests</t>
  </si>
  <si>
    <t>Social support</t>
  </si>
  <si>
    <t>Agricultural Educational Garden</t>
  </si>
  <si>
    <t xml:space="preserve">construction Educational Garden </t>
  </si>
  <si>
    <t>Support - Sabra and Chatila</t>
  </si>
  <si>
    <t>Charity house - Naameh (Education)</t>
  </si>
  <si>
    <t>House Damour - volunteering</t>
  </si>
  <si>
    <t>Office expenses</t>
  </si>
  <si>
    <t>Car repair</t>
  </si>
  <si>
    <t>Bank taxes</t>
  </si>
  <si>
    <t>Result</t>
  </si>
  <si>
    <t>Result 2020</t>
  </si>
  <si>
    <t>Expenses</t>
  </si>
  <si>
    <t>Income</t>
  </si>
  <si>
    <t>Equipment Educational Garden</t>
  </si>
  <si>
    <t>Activities and projects</t>
  </si>
  <si>
    <t>REVENUS 1-1- 2021 to 31-12-2021</t>
  </si>
  <si>
    <t>Ahmad Akoum</t>
  </si>
  <si>
    <t>Majid Akoum</t>
  </si>
  <si>
    <t>Hassan Fawaz</t>
  </si>
  <si>
    <t>Talal Hareb</t>
  </si>
  <si>
    <t>Joumana Zaydan</t>
  </si>
  <si>
    <t>Ghazi Ghossen</t>
  </si>
  <si>
    <t>Abir Kassem</t>
  </si>
  <si>
    <t>Issam El fahel</t>
  </si>
  <si>
    <t>Sawssan Youssef</t>
  </si>
  <si>
    <t>Elham El Abdalla</t>
  </si>
  <si>
    <t>Pierre et Marla El Khoury</t>
  </si>
  <si>
    <t>Hicham Bou Orm</t>
  </si>
  <si>
    <t>Iyad El Abdalla</t>
  </si>
  <si>
    <t>Imane Zouien</t>
  </si>
  <si>
    <t>Halim  El Mwla</t>
  </si>
  <si>
    <t>Donations Pour Jardin</t>
  </si>
  <si>
    <t>Total donations pour jardin</t>
  </si>
  <si>
    <t>Caritas Novara</t>
  </si>
  <si>
    <t>Hiam Chaaban</t>
  </si>
  <si>
    <t>résultat 2020</t>
  </si>
  <si>
    <t>Dépenses: 1-1-2021  to 31-12-2021</t>
  </si>
  <si>
    <t>Père Walter Ries</t>
  </si>
  <si>
    <t>Assurance Voiture</t>
  </si>
  <si>
    <t>Cash-Deposit DONATIONS PERE ABDO</t>
  </si>
  <si>
    <t>Cash-Deposit DONATIOS PERE ABDO(MARLA)</t>
  </si>
  <si>
    <t>Cash-Deposit DONATION PERRE ABDO</t>
  </si>
  <si>
    <t>Cash-Deposit DONATION PERRE ABDO (MARLA)</t>
  </si>
  <si>
    <t>Cash-Deposit DONAtION PERE ABDO (MARLA EID)</t>
  </si>
  <si>
    <t>BSL donation P. Abdo Raad</t>
  </si>
  <si>
    <t>bob donation P. Abdo Raad</t>
  </si>
  <si>
    <t>Donation Walter $ (imane)</t>
  </si>
  <si>
    <t>Cash-Deposit ABONNEMENT AHMAD AKOUM</t>
  </si>
  <si>
    <t>Cash-Deposit ABONNEMENT MAGIDA AKOUM</t>
  </si>
  <si>
    <t>Cash-Deposit DONATION SAWSAN ACHOUR</t>
  </si>
  <si>
    <t>Cash-Deposit ABONNEMENTHASSAN ACHOUR</t>
  </si>
  <si>
    <t>Cash-Deposit ABONNEMENT ELHAM ABDALLAH</t>
  </si>
  <si>
    <t>Cash-Deposit ABONNEMENT TALAL HAREB</t>
  </si>
  <si>
    <t>Cash-Deposit ABONNEMENT PIERRE ET MARLA KHOURY</t>
  </si>
  <si>
    <t>Cash-Deposit ABONEMENT JOUMANA ZEYDAN</t>
  </si>
  <si>
    <t>Cash-Deposit ABONEMENT GHAZI GHOSSON</t>
  </si>
  <si>
    <t>Cash-Deposit ABONNEMENT ABIR KASSEM</t>
  </si>
  <si>
    <t>Cash-Deposit ABONNEMENT WISSAM ISSA</t>
  </si>
  <si>
    <t>Cash-Deposit ABONNEMENT TONY FEGHALI</t>
  </si>
  <si>
    <t>Cash-Deposit ABONNEMENT ISSAM EL FAHEL</t>
  </si>
  <si>
    <t>Cash-Deposit ABONNEMENT HISHAM BOU ORM</t>
  </si>
  <si>
    <t>Cash-Deposit IYAD ABDALLAH</t>
  </si>
  <si>
    <t>Cash-Deposit ABONNEMENT IMAN ZWEIN</t>
  </si>
  <si>
    <t>Cash-Deposit ABONNEMENT HALIM EL MAWLA</t>
  </si>
  <si>
    <t>DONATIONS INDIVIDUELLES</t>
  </si>
  <si>
    <t>DONATIONS POUR JARDIN</t>
  </si>
  <si>
    <t>INCOMING TRANSFERS RTGS - Initiation 001INRT211900089 Remittance Information 1: /RFB/DONATION POUR CONSTRUCTION Remittance Information 2: D'UN JARDIN PEDAGOGIQUE A Remittance Information 3: KFARNABRAKH</t>
  </si>
  <si>
    <t>donation P. Abdo Raad pour construction</t>
  </si>
  <si>
    <t>Cash-Deposit DONATION CARITAS NOVARA</t>
  </si>
  <si>
    <t>INCOMING TRANSFERS RTGS - Initiation 001INRT210780044 Remittance Information 1: /RFB/DONNATION POUR CONSTRUCTION Remittance Information 2: D'UN JARDIN PEDAGOGIQUE A Remittance Information 3: KFARNABRAKH</t>
  </si>
  <si>
    <t>Cash-Deposit RICAVATO LIBRO AVE MARIA</t>
  </si>
  <si>
    <t>INCOMING TRANSFERS RTGS - Initiation 001INRT211760095 Remittance Information 1: /RFB/DONATION POUR CONSTRUCTION Remittance Information 2: D'UN JARDIN PEDAGOGIQUE Remittance Information 3: A KFARNABRAKH</t>
  </si>
  <si>
    <t>INCOMING TRANSFERS RTGS - Initiation 001INRT212670064 Remittance Information 1: /RFB/DONATION POUR CONSTRUCTION Remittance Information 2: D'UN JARDIN PEDAGOGIQUE A Remittance Information 3: KFARNABRAKH</t>
  </si>
  <si>
    <t>Stegaurach</t>
  </si>
  <si>
    <t>Cash-Deposit RETOUER MICRO CREDIT HIAM</t>
  </si>
  <si>
    <t>RETOUR MICRO CREDIT 2018</t>
  </si>
  <si>
    <t>Cash-withdrawal AMOUNT PAID TO MRS MARLA EID KHOURY/ PHONE NO 70358581/ AS PER LETTER</t>
  </si>
  <si>
    <t>Clearing Cheque Instrument no - 000125</t>
  </si>
  <si>
    <t>Clearing Cheque Instrument no - 000129</t>
  </si>
  <si>
    <t>Clearing Cheque Instrument no - 000130</t>
  </si>
  <si>
    <t>Cash-withdrawal AMOUNT PAID TO MS MARLA EID/ PHONE NO 70-358781/ AS PER LETTER</t>
  </si>
  <si>
    <t>In House Cheque Deposit:: 000132 Cheque Number 000661150001 From Account Number</t>
  </si>
  <si>
    <t>Cash-withdrawal PAID TO MARLA EID AS PER LETTER ATT.</t>
  </si>
  <si>
    <t>Cash-withdrawal PAID TO MARLA EID AS PER LETTER ATT</t>
  </si>
  <si>
    <t>Clearing Cheque Instrument no - 000134</t>
  </si>
  <si>
    <t>Clearing Cheque Instrument no - 000135</t>
  </si>
  <si>
    <t>Cash-withdrawal AMOUNT PAID TO MRS MARLA EID/ AS PER LETTER</t>
  </si>
  <si>
    <t>Cash-withdrawal AMOUNT PAID TO MRS MARLA EID/ PHONE NO 70-358581/ AS PER LETTER</t>
  </si>
  <si>
    <t>Cash-withdrawal CASH PAID TO MRS.MARLA EID 70/358581 AS PER JOINT LETTER</t>
  </si>
  <si>
    <t>Clearing Cheque Instrument no - 000153</t>
  </si>
  <si>
    <t>Mazout (Bssaba, Jlayliye, joun, Mtolleh)</t>
  </si>
  <si>
    <t>roues pour ambulance Joun</t>
  </si>
  <si>
    <t>50 sacs farines et transport</t>
  </si>
  <si>
    <t>Farines P. Elias Saliba</t>
  </si>
  <si>
    <t>location maison pour un an</t>
  </si>
  <si>
    <t>syrienne (maison en feu)</t>
  </si>
  <si>
    <t xml:space="preserve">famille fb </t>
  </si>
  <si>
    <t>55 sacs de farines</t>
  </si>
  <si>
    <t>familles Noel + Omt</t>
  </si>
  <si>
    <t>Laurice Azzi</t>
  </si>
  <si>
    <t>Ismat Yazbik</t>
  </si>
  <si>
    <t>Joyce Khoury</t>
  </si>
  <si>
    <t>Patricia Tannous</t>
  </si>
  <si>
    <t xml:space="preserve">Jessy Melki </t>
  </si>
  <si>
    <t>Mireille Abou Haydar</t>
  </si>
  <si>
    <t>Reine Sattouf</t>
  </si>
  <si>
    <t>Henriette El Deye</t>
  </si>
  <si>
    <t>Michel Rizk</t>
  </si>
  <si>
    <t>Nadim Faress</t>
  </si>
  <si>
    <t>Nohad Mezzan</t>
  </si>
  <si>
    <t>Zouhrab Koyork</t>
  </si>
  <si>
    <t>Sossi Korehchichyan</t>
  </si>
  <si>
    <t>Tanios Aboud</t>
  </si>
  <si>
    <t>Abir Bayaa</t>
  </si>
  <si>
    <t>Fatme Naassan</t>
  </si>
  <si>
    <t>Farid Darwich</t>
  </si>
  <si>
    <t>Marla Eid</t>
  </si>
  <si>
    <t>Salim Issa</t>
  </si>
  <si>
    <t>Nawal Naim</t>
  </si>
  <si>
    <t>Madona Neemtallah</t>
  </si>
  <si>
    <t>Fatme Daher</t>
  </si>
  <si>
    <t>Joyce Abou Abdo</t>
  </si>
  <si>
    <t>Marie Daaybess</t>
  </si>
  <si>
    <t>Hayla Abou Haydar</t>
  </si>
  <si>
    <t>Saucy krahajian</t>
  </si>
  <si>
    <t>Archaloss Kolkorliya</t>
  </si>
  <si>
    <t>Cash-withdrawal AMOUNT PAID TO MRS MARLA EID//PHONE NO 70-358581/ AS PER LETTER</t>
  </si>
  <si>
    <t>Cash-withdrawal MOUNT PAID TO MRS MARLA EID/ PHONE NO 70358581/ AS PER LETTER</t>
  </si>
  <si>
    <t>Salaire Salim Issa</t>
  </si>
  <si>
    <t xml:space="preserve">Salim issa </t>
  </si>
  <si>
    <t>Ahmad Darwich</t>
  </si>
  <si>
    <t>ouvrier 7 jours</t>
  </si>
  <si>
    <t>ouvrier 9 jours</t>
  </si>
  <si>
    <t>eau</t>
  </si>
  <si>
    <t>3 lampes</t>
  </si>
  <si>
    <t>ouvrier 8 jours</t>
  </si>
  <si>
    <t>eau Nabil Nasser</t>
  </si>
  <si>
    <t xml:space="preserve">Moteur </t>
  </si>
  <si>
    <t>salaire Salim Issa</t>
  </si>
  <si>
    <t>In House Cheque Deposit:: 000124 Cheque Number 000661150001 From Account Number</t>
  </si>
  <si>
    <t>Clearing Cheque Instrument no - 000123</t>
  </si>
  <si>
    <t>In House Cheque Deposit:: 000136 Cheque Number 000661150001 From Account Number</t>
  </si>
  <si>
    <t>Clearing Cheque Instrument no - 000137</t>
  </si>
  <si>
    <t>Clearing Cheque Instrument no - 000139</t>
  </si>
  <si>
    <t>Clearing Cheque Instrument no - 000140</t>
  </si>
  <si>
    <t>Clearing Cheque Instrument no - 000142</t>
  </si>
  <si>
    <t>In House Cheque Deposit:: 000141 Cheque Number 000661150001 From Account Number</t>
  </si>
  <si>
    <t>Clearing Cheque Instrument no - 000138</t>
  </si>
  <si>
    <t>In House Cheque Deposit:: 000147 Cheque Number 000661150001 From Account Number</t>
  </si>
  <si>
    <t>Clearing Cheque Instrument no - 000146</t>
  </si>
  <si>
    <t>Clearing Cheque Instrument no - 000143</t>
  </si>
  <si>
    <t>Clearing Cheque Instrument no - 000144</t>
  </si>
  <si>
    <t>Clearing Cheque Instrument no - 000145</t>
  </si>
  <si>
    <t>Clearing Cheque Instrument no - 000152</t>
  </si>
  <si>
    <t>Clearing Cheque Instrument no - 000151</t>
  </si>
  <si>
    <t>Clearing Cheque Instrument no - 000154</t>
  </si>
  <si>
    <t>ouvriers</t>
  </si>
  <si>
    <t>prix de pierres</t>
  </si>
  <si>
    <t xml:space="preserve">Souheil Faress </t>
  </si>
  <si>
    <t>timbres et autres</t>
  </si>
  <si>
    <t>Ali Ibrahim</t>
  </si>
  <si>
    <t>Etablissement Al Charek</t>
  </si>
  <si>
    <t>pour Hicham El Sayed (construction mur et autre)</t>
  </si>
  <si>
    <t xml:space="preserve">ouvriers travail en pierres </t>
  </si>
  <si>
    <t>Sabra et Chatila (fete des meres)</t>
  </si>
  <si>
    <t>Clearing Cheque Instrument no - 000104</t>
  </si>
  <si>
    <t>Clearing Cheque Instrument no - 000128</t>
  </si>
  <si>
    <t>Mazout (camp Ketermeya)</t>
  </si>
  <si>
    <t>Camps Aanout</t>
  </si>
  <si>
    <t>In House Cheque Deposit:: 000133 Cheque Number 000661150001 From Account Number</t>
  </si>
  <si>
    <t>In House Cheque Deposit:: 000149 Cheque Number 000661150001 From Account Number</t>
  </si>
  <si>
    <t>Moteur</t>
  </si>
  <si>
    <t>Clearing Cheque Instrument no - 000131</t>
  </si>
  <si>
    <t>Clearing Cheque Instrument no - 000148</t>
  </si>
  <si>
    <t>loyer maison damour pour annas (4 mois janv. Fev. .mars avril)</t>
  </si>
  <si>
    <t>loyer maison damour pour annas (4 mois mai. juin. .juillet aout)</t>
  </si>
  <si>
    <t>loyer maison damour (4 mois septembre,octobre,novembre,decembre)</t>
  </si>
  <si>
    <t>loyer</t>
  </si>
  <si>
    <t>Cash-withdrawal AMOUNT HANDED TO MRS. NAWAL YOUSSEF AS PER LETTER ATTACHED</t>
  </si>
  <si>
    <t>Olivia Rjeily</t>
  </si>
  <si>
    <t>Cash-withdrawal amount PAID TO MRS MARLA EID KHOURY/ PHONE NO 70358581/ AS PER ;LETTER</t>
  </si>
  <si>
    <t>vitesse avanza</t>
  </si>
  <si>
    <t>vitesse avanza (huile, filter et autre)</t>
  </si>
  <si>
    <t>roulement avanza</t>
  </si>
  <si>
    <t>filter + oil + frem</t>
  </si>
  <si>
    <t>ticket avanza (zabet)</t>
  </si>
  <si>
    <t>Angel Souhaid</t>
  </si>
  <si>
    <t>Ahmad El Chawish</t>
  </si>
  <si>
    <t>pour enfants palestiniens (omt)</t>
  </si>
  <si>
    <t>livre Jobran Khalil Jobran</t>
  </si>
  <si>
    <t>ASSURANCE</t>
  </si>
  <si>
    <t>Herro groupe</t>
  </si>
  <si>
    <t>assurance avanza</t>
  </si>
  <si>
    <t>distribution parrainage+ Sayda 2 fois</t>
  </si>
  <si>
    <t>2 fois a kfarnabrakh (container)</t>
  </si>
  <si>
    <t>Checkbook Delivery Charge</t>
  </si>
  <si>
    <t>INCOMING TRANSFERS RTGS - Charge 001INRT210780044 Remittance Information 1: /RFB/DONNATION POUR CONSTRUCTION Remittance Information 2: D'UN JARDIN PEDAGOGIQUE A Remittance Information 3: KFARNABRAKH</t>
  </si>
  <si>
    <t>Transfer-From Account To GL 14236-BASAL-ANH INV CHARGES</t>
  </si>
  <si>
    <t>INCOMING TRANSFERS RTGS - Charge 001INRT211760095 Remittance Information 1: /RFB/DONATION POUR CONSTRUCTION Remittance Information 2: D'UN JARDIN PEDAGOGIQUE Remittance Information 3: A KFARNABRAKH</t>
  </si>
  <si>
    <t>INCOMING TRANSFERS RTGS - Charge 001INRT211900089 Remittance Information 1: /RFB/DONATION POUR CONSTRUCTION Remittance Information 2: D'UN JARDIN PEDAGOGIQUE A Remittance Information 3: KFARNABRAKH</t>
  </si>
  <si>
    <t>INCOMING TRANSFERS RTGS - Charge 001INRT212670064 Remittance Information 1: /RFB/DONATION POUR CONSTRUCTION Remittance Information 2: D'UN JARDIN PEDAGOGIQUE A Remittance Information 3: KFARNABRAKH</t>
  </si>
  <si>
    <t>Charge on Cash Withdrawal LBP</t>
  </si>
  <si>
    <t>commission</t>
  </si>
  <si>
    <t>service charge</t>
  </si>
  <si>
    <t>Résultat 2021(jan. a déc..)</t>
  </si>
  <si>
    <t>Résultat 2020</t>
  </si>
  <si>
    <t>Donation Pour Jardin</t>
  </si>
  <si>
    <t>تبرعات للحديقة التربيوية في كفرنبرخ</t>
  </si>
  <si>
    <t>تأمين سيارات</t>
  </si>
  <si>
    <t>قطع حساب للعام 2021</t>
  </si>
  <si>
    <t>موازنة للعام 2022</t>
  </si>
  <si>
    <t>وفر سابق من سنة 2021</t>
  </si>
  <si>
    <t>Balance Sheet Annas Linnas 2021</t>
  </si>
  <si>
    <t xml:space="preserve">Budget Annas Linnas 2022
</t>
  </si>
  <si>
    <t>Donations for sensory garden</t>
  </si>
  <si>
    <t>Insurance car</t>
  </si>
  <si>
    <t>Ricavatto libro Ave Maria Annas Linnas Italy</t>
  </si>
  <si>
    <t>ricavatto libro Ave maria annas linnas italia</t>
  </si>
  <si>
    <t>Aides sociales</t>
  </si>
  <si>
    <t>Loyer 5 tentes</t>
  </si>
  <si>
    <t>5 enfants fourniture (700 mille chacun)</t>
  </si>
  <si>
    <t>5 enfants fourniture (500 mille chacun)</t>
  </si>
  <si>
    <t>père Michel Haddad</t>
  </si>
  <si>
    <t>famille Chouf</t>
  </si>
  <si>
    <t>médicament</t>
  </si>
  <si>
    <t>Médicament (oxygène) wapp père Abdo</t>
  </si>
  <si>
    <t>Ivonne Jouneh</t>
  </si>
  <si>
    <t>vielle femme (contribution pour hôpital)</t>
  </si>
  <si>
    <t>fournitures enfants avec Helene</t>
  </si>
  <si>
    <t>contribution pour hôpital (cancer)</t>
  </si>
  <si>
    <t>aide sociale wapp père Abdo</t>
  </si>
  <si>
    <t>Père Elias Saliba</t>
  </si>
  <si>
    <t xml:space="preserve">aides médicaments pour hôpital </t>
  </si>
  <si>
    <t>parrainage 7  familles (2.200.000 l.l chacune)</t>
  </si>
  <si>
    <t>médicament (maman de Karen El Khoury) 2 piqure</t>
  </si>
  <si>
    <t>médicaments, vêtements, loyer</t>
  </si>
  <si>
    <t>diocèse de Sayda pour prêtres</t>
  </si>
  <si>
    <t>60 portions Zahlé amer el saboury</t>
  </si>
  <si>
    <t>50 portions Zahlé amer saboury</t>
  </si>
  <si>
    <t>médicaments hayla Abou haydar</t>
  </si>
  <si>
    <t>médicaments karen haroutian</t>
  </si>
  <si>
    <t>médicament Joyce Khoury (cancer)</t>
  </si>
  <si>
    <t>médicament Dora</t>
  </si>
  <si>
    <t>opération hôpital cancer</t>
  </si>
  <si>
    <t>Taxi 3 fois de rabe a mérou pour sa fille (examen)</t>
  </si>
  <si>
    <t>hôpital sœur de la croix</t>
  </si>
  <si>
    <t>de père Abdo</t>
  </si>
  <si>
    <t>opération hôpital</t>
  </si>
  <si>
    <t>Klayaat (de père Abdo)</t>
  </si>
  <si>
    <t>opération hôpital cancer pour sa fille</t>
  </si>
  <si>
    <t>Nabaa papa de Jessy</t>
  </si>
  <si>
    <t>médicament Nabaa</t>
  </si>
  <si>
    <t>Hrajel (de père Abdo)</t>
  </si>
  <si>
    <t>Bequaa (de père Abdo)</t>
  </si>
  <si>
    <t xml:space="preserve">médicament Blaybel </t>
  </si>
  <si>
    <t>Mazboud (de père Abdo)</t>
  </si>
  <si>
    <t>parrainage 7  familles (800 mille chacune)</t>
  </si>
  <si>
    <t xml:space="preserve">médicament </t>
  </si>
  <si>
    <t>de père Abdo de son salaire pour membres Annas</t>
  </si>
  <si>
    <t>Bassam Abed ELmassih médicaments</t>
  </si>
  <si>
    <t>Kfour</t>
  </si>
  <si>
    <t>(de père Abdo)</t>
  </si>
  <si>
    <t>fournitures enfants Jezzin</t>
  </si>
  <si>
    <t>Salaire Salim Issa, Electricité et générateur</t>
  </si>
  <si>
    <t xml:space="preserve">plantes et médicaments </t>
  </si>
  <si>
    <t>salaire Salim issa</t>
  </si>
  <si>
    <t>Pesticides et autres pour jardin éducatif 30 sacs samed 3odwe</t>
  </si>
  <si>
    <t>sanitaire (détergent)</t>
  </si>
  <si>
    <t>électricité (تركيب هاوس)</t>
  </si>
  <si>
    <t>électricité</t>
  </si>
  <si>
    <t>jardin éducatif (permis de construction)</t>
  </si>
  <si>
    <t>jardin éducatif Relevé 41</t>
  </si>
  <si>
    <t>relevé 42</t>
  </si>
  <si>
    <t>Ali Ibrahim 35 sacs de ciment</t>
  </si>
  <si>
    <t>Mansour Debian 35 sacs de ciment</t>
  </si>
  <si>
    <t>Mansour Debian</t>
  </si>
  <si>
    <t>35 sacs deciment établissement al charek</t>
  </si>
  <si>
    <t>de Père Abdo</t>
  </si>
  <si>
    <t>jardin éducatif</t>
  </si>
  <si>
    <t>Maroun Rouhana 6.5%</t>
  </si>
  <si>
    <t>Maroun Rouhana pour Hicham el Sayed pour pierres</t>
  </si>
  <si>
    <t xml:space="preserve">Maroun Rouhana </t>
  </si>
  <si>
    <t>Cash-withdrawal PAID TO Marla YOUSSEF EID AS PER LETTER ATT.</t>
  </si>
  <si>
    <t>Cash-withdrawal PAID TO Marla EID AS PER LETTER ATT.</t>
  </si>
  <si>
    <t>Cash-withdrawal AMOUNT PAID TO MS Marla EID/ PHONE NO 70-358781/ AS PER LETTER</t>
  </si>
  <si>
    <t>Cash-withdrawal AMNT TO BE PAID TO Marla EID AS PER LETT ATT</t>
  </si>
  <si>
    <t>Souheil Faress</t>
  </si>
  <si>
    <t>Maison de la charité salaire P. Abdo, Marla, Nawal</t>
  </si>
  <si>
    <t>Omar wadaa inscription 280 élèves 1eme payement 2020/2021</t>
  </si>
  <si>
    <t>Omar wadaa inscription 280 élèves 3eme payement 2020/2021</t>
  </si>
  <si>
    <t>activité pour enfants maison de la charité Naameh</t>
  </si>
  <si>
    <t xml:space="preserve">activité pour enfants </t>
  </si>
  <si>
    <t>salaire (père Abdo,Marla,Nawal)</t>
  </si>
  <si>
    <t>Cash-withdrawal AMOUNT PAID TO MRS Marla EID KHOURY/ PHONE NO 70358581/ AS PER LETTER</t>
  </si>
  <si>
    <t>Cash-withdrawal AMOUNT PAID TO MRS Marla EID//PHONE NO 70-358581/ AS PER LETTER</t>
  </si>
  <si>
    <t>Cash-withdrawal AMOUNT PAID TO MRS Marla EID/ PHONE NO 70-358581/ AS PER LETTER</t>
  </si>
  <si>
    <t>salaire Abdo Marla Nawal</t>
  </si>
  <si>
    <t>Cash-withdrawal AMOUNT PAID TO MRS Marla EID/ PHONE NO 70358581/ AS PER LETTER</t>
  </si>
  <si>
    <t>Cash-withdrawal PAID TO Marla EID AS PER LETTER ATT</t>
  </si>
  <si>
    <t>Cash-withdrawal AMOUNT PAID TO MRS Marla EID/ AS PER LETTER</t>
  </si>
  <si>
    <t>Cash-withdrawal CASH PAID TO MRS.Marla EID 70/358581 AS PER JOINT LETTER</t>
  </si>
  <si>
    <t>réparation comp. Nawal, USB, print et téléphone pour Salim</t>
  </si>
  <si>
    <t>traduction papier +omt</t>
  </si>
  <si>
    <t xml:space="preserve">OMT 4 fois (Angel, Ahmad chawish, caroline herro groupe, 2 aides) </t>
  </si>
  <si>
    <t>pour container Tips pour ouvriers</t>
  </si>
  <si>
    <t>maison Charite Naahme (moteur)</t>
  </si>
  <si>
    <t>Elie Khoury</t>
  </si>
  <si>
    <t>échappement avenza</t>
  </si>
  <si>
    <t>Bougie Van</t>
  </si>
  <si>
    <t>4 roues pour avanza (232$-17$ entretiens de gnrc=215$ * 23200 l.l)</t>
  </si>
  <si>
    <t>conférence a Adonis (OMT)</t>
  </si>
  <si>
    <t xml:space="preserve">Sayda et Chouf 2 fois (8-2-2021 et 16-2-2021) + ministre 2 fois </t>
  </si>
  <si>
    <t>2 fois au camps avec Elisa</t>
  </si>
  <si>
    <t>2 fois Sayda et kfarnabrakh</t>
  </si>
  <si>
    <t>activité jbeil</t>
  </si>
  <si>
    <t xml:space="preserve">2 fois Sayda et kfarnabrakh </t>
  </si>
  <si>
    <t xml:space="preserve">Sayda + Liza des affaires pour Hélène </t>
  </si>
  <si>
    <t>(2 fois Sayda avec une fois kfarnabrakh)</t>
  </si>
  <si>
    <t xml:space="preserve">2 fois a Sayda (banque) </t>
  </si>
  <si>
    <t>51354785.89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</si>
</sst>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#,##0.00;[Red]#,##0.00"/>
    <numFmt numFmtId="186" formatCode="[$-409]dddd\,\ mmmm\ dd\,\ yyyy"/>
    <numFmt numFmtId="187" formatCode="0.000"/>
    <numFmt numFmtId="188" formatCode="#,##0.000;[Red]#,##0.000"/>
    <numFmt numFmtId="189" formatCode="0.000;[Red]0.000"/>
    <numFmt numFmtId="190" formatCode="&quot;$&quot;#,##0.000;[Red]&quot;$&quot;#,##0.000"/>
    <numFmt numFmtId="191" formatCode="[$LBP]\ #,##0.00_);[Red]\([$LBP]\ #,##0.00\)"/>
    <numFmt numFmtId="192" formatCode="#,##0.0;[Red]#,##0.0"/>
    <numFmt numFmtId="193" formatCode="#,##0;[Red]#,##0"/>
    <numFmt numFmtId="194" formatCode="#,##0.000"/>
    <numFmt numFmtId="195" formatCode="[$-409]h:mm:ss\ AM/PM"/>
    <numFmt numFmtId="196" formatCode="&quot;$&quot;#,##0.00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30"/>
      <name val="Arial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12"/>
      <color indexed="30"/>
      <name val="Calibri"/>
      <family val="2"/>
    </font>
    <font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01F1E"/>
      <name val="Tahoma"/>
      <family val="2"/>
    </font>
    <font>
      <b/>
      <sz val="12"/>
      <color rgb="FF2A2A2A"/>
      <name val="Tahoma"/>
      <family val="2"/>
    </font>
    <font>
      <sz val="12"/>
      <color rgb="FF2A2A2A"/>
      <name val="Tahoma"/>
      <family val="2"/>
    </font>
    <font>
      <b/>
      <sz val="12"/>
      <color rgb="FF00B050"/>
      <name val="Calibri"/>
      <family val="2"/>
    </font>
    <font>
      <b/>
      <sz val="12"/>
      <color rgb="FF222222"/>
      <name val="Tahoma"/>
      <family val="2"/>
    </font>
    <font>
      <sz val="12"/>
      <color rgb="FF202124"/>
      <name val="Tahoma"/>
      <family val="2"/>
    </font>
    <font>
      <b/>
      <sz val="12"/>
      <color rgb="FF202124"/>
      <name val="Tahoma"/>
      <family val="2"/>
    </font>
    <font>
      <b/>
      <sz val="12"/>
      <color theme="1"/>
      <name val="Calibri"/>
      <family val="2"/>
    </font>
    <font>
      <sz val="12"/>
      <color rgb="FF0070C0"/>
      <name val="Arial"/>
      <family val="2"/>
    </font>
    <font>
      <sz val="12"/>
      <color theme="1"/>
      <name val="Calibri"/>
      <family val="2"/>
    </font>
    <font>
      <sz val="12"/>
      <color theme="1"/>
      <name val="Tahoma"/>
      <family val="2"/>
    </font>
    <font>
      <sz val="12"/>
      <color rgb="FF0070C0"/>
      <name val="Calibri"/>
      <family val="2"/>
    </font>
    <font>
      <sz val="12"/>
      <color rgb="FF201F1E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 horizontal="left"/>
    </xf>
    <xf numFmtId="0" fontId="25" fillId="0" borderId="10" xfId="0" applyFont="1" applyFill="1" applyBorder="1" applyAlignment="1">
      <alignment horizontal="left"/>
    </xf>
    <xf numFmtId="4" fontId="25" fillId="0" borderId="10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188" fontId="25" fillId="0" borderId="0" xfId="0" applyNumberFormat="1" applyFont="1" applyAlignment="1">
      <alignment horizontal="left"/>
    </xf>
    <xf numFmtId="0" fontId="25" fillId="0" borderId="11" xfId="0" applyFont="1" applyBorder="1" applyAlignment="1">
      <alignment horizontal="left"/>
    </xf>
    <xf numFmtId="4" fontId="25" fillId="0" borderId="11" xfId="0" applyNumberFormat="1" applyFont="1" applyBorder="1" applyAlignment="1">
      <alignment horizontal="left"/>
    </xf>
    <xf numFmtId="4" fontId="25" fillId="0" borderId="1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88" fontId="25" fillId="0" borderId="1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4" fontId="25" fillId="0" borderId="0" xfId="0" applyNumberFormat="1" applyFont="1" applyBorder="1" applyAlignment="1">
      <alignment horizontal="left"/>
    </xf>
    <xf numFmtId="4" fontId="24" fillId="0" borderId="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horizontal="left"/>
    </xf>
    <xf numFmtId="4" fontId="24" fillId="0" borderId="0" xfId="0" applyNumberFormat="1" applyFont="1" applyFill="1" applyAlignment="1">
      <alignment horizontal="left"/>
    </xf>
    <xf numFmtId="188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188" fontId="25" fillId="0" borderId="0" xfId="0" applyNumberFormat="1" applyFont="1" applyFill="1" applyBorder="1" applyAlignment="1">
      <alignment horizontal="left"/>
    </xf>
    <xf numFmtId="188" fontId="24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left"/>
    </xf>
    <xf numFmtId="4" fontId="24" fillId="0" borderId="12" xfId="0" applyNumberFormat="1" applyFont="1" applyBorder="1" applyAlignment="1">
      <alignment horizontal="left" wrapText="1"/>
    </xf>
    <xf numFmtId="4" fontId="2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57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left" wrapText="1"/>
    </xf>
    <xf numFmtId="4" fontId="24" fillId="0" borderId="10" xfId="0" applyNumberFormat="1" applyFont="1" applyBorder="1" applyAlignment="1">
      <alignment horizontal="left" wrapText="1"/>
    </xf>
    <xf numFmtId="4" fontId="25" fillId="0" borderId="12" xfId="0" applyNumberFormat="1" applyFont="1" applyBorder="1" applyAlignment="1">
      <alignment horizontal="left" wrapText="1"/>
    </xf>
    <xf numFmtId="4" fontId="24" fillId="0" borderId="0" xfId="0" applyNumberFormat="1" applyFont="1" applyFill="1" applyBorder="1" applyAlignment="1">
      <alignment horizontal="left"/>
    </xf>
    <xf numFmtId="0" fontId="24" fillId="0" borderId="10" xfId="0" applyFont="1" applyBorder="1" applyAlignment="1">
      <alignment/>
    </xf>
    <xf numFmtId="4" fontId="25" fillId="0" borderId="13" xfId="0" applyNumberFormat="1" applyFont="1" applyFill="1" applyBorder="1" applyAlignment="1">
      <alignment horizontal="left" wrapText="1"/>
    </xf>
    <xf numFmtId="0" fontId="58" fillId="0" borderId="10" xfId="0" applyFont="1" applyBorder="1" applyAlignment="1">
      <alignment horizontal="right" vertical="top" readingOrder="2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readingOrder="2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wrapText="1"/>
    </xf>
    <xf numFmtId="0" fontId="59" fillId="0" borderId="10" xfId="0" applyFont="1" applyBorder="1" applyAlignment="1">
      <alignment horizontal="right" vertical="top" readingOrder="2"/>
    </xf>
    <xf numFmtId="0" fontId="5" fillId="0" borderId="10" xfId="0" applyFont="1" applyBorder="1" applyAlignment="1">
      <alignment horizontal="right" wrapText="1"/>
    </xf>
    <xf numFmtId="4" fontId="60" fillId="0" borderId="10" xfId="0" applyNumberFormat="1" applyFont="1" applyFill="1" applyBorder="1" applyAlignment="1">
      <alignment horizontal="left"/>
    </xf>
    <xf numFmtId="188" fontId="60" fillId="0" borderId="10" xfId="0" applyNumberFormat="1" applyFont="1" applyFill="1" applyBorder="1" applyAlignment="1">
      <alignment horizontal="left"/>
    </xf>
    <xf numFmtId="4" fontId="58" fillId="0" borderId="10" xfId="0" applyNumberFormat="1" applyFont="1" applyBorder="1" applyAlignment="1">
      <alignment horizontal="right" vertical="top"/>
    </xf>
    <xf numFmtId="4" fontId="59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24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0" fontId="24" fillId="0" borderId="10" xfId="0" applyFont="1" applyFill="1" applyBorder="1" applyAlignment="1">
      <alignment horizontal="left"/>
    </xf>
    <xf numFmtId="0" fontId="61" fillId="0" borderId="10" xfId="0" applyFont="1" applyBorder="1" applyAlignment="1">
      <alignment horizontal="left" vertical="center"/>
    </xf>
    <xf numFmtId="4" fontId="59" fillId="0" borderId="10" xfId="0" applyNumberFormat="1" applyFont="1" applyBorder="1" applyAlignment="1">
      <alignment horizontal="left" vertical="top" readingOrder="2"/>
    </xf>
    <xf numFmtId="0" fontId="5" fillId="0" borderId="10" xfId="0" applyFont="1" applyBorder="1" applyAlignment="1">
      <alignment vertical="top" wrapText="1"/>
    </xf>
    <xf numFmtId="4" fontId="59" fillId="0" borderId="10" xfId="0" applyNumberFormat="1" applyFont="1" applyBorder="1" applyAlignment="1">
      <alignment horizontal="right" vertical="top" readingOrder="2"/>
    </xf>
    <xf numFmtId="4" fontId="2" fillId="0" borderId="10" xfId="0" applyNumberFormat="1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left" vertical="top" readingOrder="2"/>
    </xf>
    <xf numFmtId="4" fontId="2" fillId="0" borderId="10" xfId="0" applyNumberFormat="1" applyFont="1" applyBorder="1" applyAlignment="1">
      <alignment horizontal="left" wrapText="1"/>
    </xf>
    <xf numFmtId="0" fontId="62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left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4" fontId="59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4" fontId="25" fillId="0" borderId="15" xfId="0" applyNumberFormat="1" applyFont="1" applyFill="1" applyBorder="1" applyAlignment="1">
      <alignment horizontal="left" wrapText="1"/>
    </xf>
    <xf numFmtId="4" fontId="64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188" fontId="24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4" fontId="25" fillId="0" borderId="13" xfId="0" applyNumberFormat="1" applyFont="1" applyBorder="1" applyAlignment="1">
      <alignment horizontal="left" wrapText="1"/>
    </xf>
    <xf numFmtId="4" fontId="65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4" fontId="66" fillId="0" borderId="10" xfId="0" applyNumberFormat="1" applyFont="1" applyBorder="1" applyAlignment="1">
      <alignment horizontal="left" wrapText="1"/>
    </xf>
    <xf numFmtId="4" fontId="24" fillId="0" borderId="15" xfId="0" applyNumberFormat="1" applyFont="1" applyFill="1" applyBorder="1" applyAlignment="1">
      <alignment horizontal="left" wrapText="1"/>
    </xf>
    <xf numFmtId="4" fontId="66" fillId="0" borderId="10" xfId="0" applyNumberFormat="1" applyFont="1" applyBorder="1" applyAlignment="1">
      <alignment horizontal="right"/>
    </xf>
    <xf numFmtId="4" fontId="67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" fontId="24" fillId="0" borderId="16" xfId="0" applyNumberFormat="1" applyFont="1" applyBorder="1" applyAlignment="1">
      <alignment horizontal="left" wrapText="1"/>
    </xf>
    <xf numFmtId="0" fontId="68" fillId="0" borderId="0" xfId="0" applyFont="1" applyAlignment="1">
      <alignment horizontal="left"/>
    </xf>
    <xf numFmtId="0" fontId="68" fillId="0" borderId="0" xfId="0" applyFont="1" applyFill="1" applyAlignment="1">
      <alignment horizontal="left"/>
    </xf>
    <xf numFmtId="4" fontId="68" fillId="0" borderId="0" xfId="0" applyNumberFormat="1" applyFont="1" applyAlignment="1">
      <alignment horizontal="left"/>
    </xf>
    <xf numFmtId="0" fontId="66" fillId="0" borderId="10" xfId="0" applyFont="1" applyBorder="1" applyAlignment="1">
      <alignment horizontal="left"/>
    </xf>
    <xf numFmtId="4" fontId="66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49" fontId="66" fillId="0" borderId="12" xfId="0" applyNumberFormat="1" applyFont="1" applyBorder="1" applyAlignment="1">
      <alignment horizontal="left" wrapText="1"/>
    </xf>
    <xf numFmtId="4" fontId="66" fillId="0" borderId="12" xfId="0" applyNumberFormat="1" applyFont="1" applyBorder="1" applyAlignment="1">
      <alignment horizontal="right" wrapText="1"/>
    </xf>
    <xf numFmtId="0" fontId="68" fillId="0" borderId="10" xfId="0" applyFont="1" applyBorder="1" applyAlignment="1">
      <alignment horizontal="left"/>
    </xf>
    <xf numFmtId="4" fontId="68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" fontId="68" fillId="0" borderId="12" xfId="0" applyNumberFormat="1" applyFont="1" applyBorder="1" applyAlignment="1">
      <alignment horizontal="right" wrapText="1"/>
    </xf>
    <xf numFmtId="4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Alignment="1">
      <alignment/>
    </xf>
    <xf numFmtId="188" fontId="24" fillId="0" borderId="0" xfId="0" applyNumberFormat="1" applyFont="1" applyAlignment="1">
      <alignment/>
    </xf>
    <xf numFmtId="188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188" fontId="24" fillId="0" borderId="10" xfId="0" applyNumberFormat="1" applyFont="1" applyFill="1" applyBorder="1" applyAlignment="1">
      <alignment horizontal="left"/>
    </xf>
    <xf numFmtId="188" fontId="24" fillId="0" borderId="0" xfId="0" applyNumberFormat="1" applyFont="1" applyFill="1" applyAlignment="1">
      <alignment horizontal="left"/>
    </xf>
    <xf numFmtId="0" fontId="24" fillId="0" borderId="11" xfId="0" applyFont="1" applyFill="1" applyBorder="1" applyAlignment="1">
      <alignment horizontal="left"/>
    </xf>
    <xf numFmtId="0" fontId="69" fillId="0" borderId="10" xfId="0" applyFont="1" applyFill="1" applyBorder="1" applyAlignment="1">
      <alignment/>
    </xf>
    <xf numFmtId="188" fontId="24" fillId="0" borderId="10" xfId="0" applyNumberFormat="1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4" fontId="70" fillId="0" borderId="10" xfId="0" applyNumberFormat="1" applyFont="1" applyBorder="1" applyAlignment="1">
      <alignment horizontal="left"/>
    </xf>
    <xf numFmtId="4" fontId="71" fillId="0" borderId="0" xfId="0" applyNumberFormat="1" applyFont="1" applyAlignment="1">
      <alignment horizontal="left"/>
    </xf>
    <xf numFmtId="188" fontId="71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4" fontId="68" fillId="0" borderId="10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 wrapText="1"/>
    </xf>
    <xf numFmtId="4" fontId="24" fillId="0" borderId="12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49" fontId="71" fillId="0" borderId="10" xfId="0" applyNumberFormat="1" applyFont="1" applyBorder="1" applyAlignment="1">
      <alignment horizontal="left" wrapText="1"/>
    </xf>
    <xf numFmtId="4" fontId="71" fillId="0" borderId="10" xfId="0" applyNumberFormat="1" applyFont="1" applyBorder="1" applyAlignment="1">
      <alignment horizontal="left" wrapText="1"/>
    </xf>
    <xf numFmtId="0" fontId="71" fillId="0" borderId="18" xfId="0" applyFont="1" applyFill="1" applyBorder="1" applyAlignment="1">
      <alignment horizontal="left"/>
    </xf>
    <xf numFmtId="0" fontId="71" fillId="0" borderId="10" xfId="0" applyFont="1" applyBorder="1" applyAlignment="1">
      <alignment horizontal="left"/>
    </xf>
    <xf numFmtId="4" fontId="72" fillId="0" borderId="0" xfId="0" applyNumberFormat="1" applyFont="1" applyAlignment="1">
      <alignment horizontal="left"/>
    </xf>
    <xf numFmtId="49" fontId="66" fillId="0" borderId="16" xfId="0" applyNumberFormat="1" applyFont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4" fontId="25" fillId="0" borderId="10" xfId="0" applyNumberFormat="1" applyFont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4" fontId="70" fillId="0" borderId="0" xfId="0" applyNumberFormat="1" applyFont="1" applyAlignment="1">
      <alignment horizontal="left"/>
    </xf>
    <xf numFmtId="4" fontId="68" fillId="0" borderId="10" xfId="0" applyNumberFormat="1" applyFont="1" applyBorder="1" applyAlignment="1">
      <alignment horizontal="right" wrapText="1"/>
    </xf>
    <xf numFmtId="4" fontId="66" fillId="0" borderId="10" xfId="0" applyNumberFormat="1" applyFont="1" applyBorder="1" applyAlignment="1">
      <alignment horizontal="left"/>
    </xf>
    <xf numFmtId="4" fontId="66" fillId="0" borderId="12" xfId="0" applyNumberFormat="1" applyFont="1" applyBorder="1" applyAlignment="1">
      <alignment horizontal="left" wrapText="1"/>
    </xf>
    <xf numFmtId="4" fontId="73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68" fillId="0" borderId="10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/>
    </xf>
    <xf numFmtId="188" fontId="24" fillId="0" borderId="0" xfId="0" applyNumberFormat="1" applyFont="1" applyFill="1" applyAlignment="1">
      <alignment/>
    </xf>
    <xf numFmtId="4" fontId="6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188" fontId="5" fillId="0" borderId="10" xfId="0" applyNumberFormat="1" applyFont="1" applyFill="1" applyBorder="1" applyAlignment="1">
      <alignment horizontal="left"/>
    </xf>
    <xf numFmtId="188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25" fillId="0" borderId="10" xfId="0" applyFont="1" applyBorder="1" applyAlignment="1">
      <alignment horizontal="left"/>
    </xf>
    <xf numFmtId="188" fontId="24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19" xfId="0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4" fillId="0" borderId="0" xfId="0" applyFont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68" fillId="0" borderId="17" xfId="0" applyFont="1" applyBorder="1" applyAlignment="1">
      <alignment horizontal="left"/>
    </xf>
    <xf numFmtId="4" fontId="66" fillId="0" borderId="16" xfId="0" applyNumberFormat="1" applyFont="1" applyBorder="1" applyAlignment="1">
      <alignment horizontal="left" wrapText="1"/>
    </xf>
    <xf numFmtId="4" fontId="58" fillId="0" borderId="10" xfId="0" applyNumberFormat="1" applyFont="1" applyBorder="1" applyAlignment="1">
      <alignment horizontal="left" vertical="top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zoomScalePageLayoutView="0" workbookViewId="0" topLeftCell="A24">
      <selection activeCell="A38" sqref="A38"/>
    </sheetView>
  </sheetViews>
  <sheetFormatPr defaultColWidth="23.421875" defaultRowHeight="12.75"/>
  <cols>
    <col min="1" max="1" width="35.00390625" style="5" customWidth="1"/>
    <col min="2" max="2" width="17.00390625" style="6" customWidth="1"/>
    <col min="3" max="3" width="4.7109375" style="5" customWidth="1"/>
    <col min="4" max="4" width="33.421875" style="86" customWidth="1"/>
    <col min="5" max="5" width="20.8515625" style="5" customWidth="1"/>
    <col min="6" max="6" width="11.421875" style="5" customWidth="1"/>
    <col min="7" max="7" width="16.421875" style="5" customWidth="1"/>
    <col min="8" max="8" width="23.421875" style="6" customWidth="1"/>
    <col min="9" max="16384" width="23.421875" style="5" customWidth="1"/>
  </cols>
  <sheetData>
    <row r="1" spans="1:6" ht="15" customHeight="1">
      <c r="A1" s="176" t="s">
        <v>0</v>
      </c>
      <c r="B1" s="176"/>
      <c r="C1" s="176"/>
      <c r="D1" s="176"/>
      <c r="E1" s="176"/>
      <c r="F1" s="87"/>
    </row>
    <row r="2" spans="1:6" ht="15" customHeight="1">
      <c r="A2" s="175" t="s">
        <v>12</v>
      </c>
      <c r="B2" s="175"/>
      <c r="C2" s="175"/>
      <c r="D2" s="175"/>
      <c r="E2" s="175"/>
      <c r="F2" s="86"/>
    </row>
    <row r="3" spans="1:5" ht="24.75" customHeight="1">
      <c r="A3" s="174" t="s">
        <v>133</v>
      </c>
      <c r="B3" s="174"/>
      <c r="C3" s="174"/>
      <c r="D3" s="174"/>
      <c r="E3" s="174"/>
    </row>
    <row r="4" spans="1:5" ht="15">
      <c r="A4" s="14" t="s">
        <v>6</v>
      </c>
      <c r="B4" s="15" t="s">
        <v>7</v>
      </c>
      <c r="D4" s="14" t="s">
        <v>6</v>
      </c>
      <c r="E4" s="15" t="s">
        <v>7</v>
      </c>
    </row>
    <row r="5" spans="1:5" ht="15">
      <c r="A5" s="85" t="s">
        <v>153</v>
      </c>
      <c r="B5" s="84">
        <v>77523297.09</v>
      </c>
      <c r="D5" s="7" t="s">
        <v>8</v>
      </c>
      <c r="E5" s="8"/>
    </row>
    <row r="6" spans="1:6" ht="15">
      <c r="A6" s="85"/>
      <c r="B6" s="9"/>
      <c r="D6" s="10" t="s">
        <v>49</v>
      </c>
      <c r="E6" s="33">
        <v>235100000</v>
      </c>
      <c r="F6" s="99"/>
    </row>
    <row r="7" spans="1:6" ht="15">
      <c r="A7" s="85" t="s">
        <v>95</v>
      </c>
      <c r="B7" s="16"/>
      <c r="D7" s="10" t="s">
        <v>27</v>
      </c>
      <c r="E7" s="33">
        <v>5900000</v>
      </c>
      <c r="F7" s="99"/>
    </row>
    <row r="8" spans="1:8" s="87" customFormat="1" ht="15">
      <c r="A8" s="65" t="s">
        <v>34</v>
      </c>
      <c r="B8" s="42">
        <v>75620000</v>
      </c>
      <c r="D8" s="81" t="s">
        <v>151</v>
      </c>
      <c r="E8" s="98">
        <v>14658000</v>
      </c>
      <c r="F8" s="100"/>
      <c r="H8" s="24"/>
    </row>
    <row r="9" spans="1:8" s="87" customFormat="1" ht="15">
      <c r="A9" s="65" t="s">
        <v>155</v>
      </c>
      <c r="B9" s="42">
        <v>7600000</v>
      </c>
      <c r="D9" s="81"/>
      <c r="E9" s="43"/>
      <c r="F9" s="100"/>
      <c r="H9" s="24"/>
    </row>
    <row r="10" spans="1:6" ht="30.75">
      <c r="A10" s="85" t="s">
        <v>107</v>
      </c>
      <c r="B10" s="88">
        <f>SUM(B8:B9)</f>
        <v>83220000</v>
      </c>
      <c r="D10" s="81" t="s">
        <v>334</v>
      </c>
      <c r="E10" s="43">
        <v>5975000</v>
      </c>
      <c r="F10" s="101"/>
    </row>
    <row r="11" spans="1:6" ht="15">
      <c r="A11" s="85"/>
      <c r="B11" s="33"/>
      <c r="D11" s="85" t="s">
        <v>9</v>
      </c>
      <c r="E11" s="16">
        <f>SUM(E6:E10)</f>
        <v>261633000</v>
      </c>
      <c r="F11" s="101"/>
    </row>
    <row r="12" spans="1:6" ht="15">
      <c r="A12" s="85"/>
      <c r="B12" s="33"/>
      <c r="D12" s="46"/>
      <c r="E12" s="43"/>
      <c r="F12" s="101"/>
    </row>
    <row r="13" spans="1:6" ht="15">
      <c r="A13" s="85" t="s">
        <v>29</v>
      </c>
      <c r="B13" s="33"/>
      <c r="D13" s="85"/>
      <c r="E13" s="16"/>
      <c r="F13" s="101"/>
    </row>
    <row r="14" spans="1:6" ht="15">
      <c r="A14" s="81" t="s">
        <v>134</v>
      </c>
      <c r="B14" s="43">
        <v>100000</v>
      </c>
      <c r="D14" s="85" t="s">
        <v>69</v>
      </c>
      <c r="E14" s="16"/>
      <c r="F14" s="101"/>
    </row>
    <row r="15" spans="1:6" ht="15">
      <c r="A15" s="81" t="s">
        <v>135</v>
      </c>
      <c r="B15" s="43">
        <v>100000</v>
      </c>
      <c r="D15" s="10" t="s">
        <v>152</v>
      </c>
      <c r="E15" s="9">
        <v>750000</v>
      </c>
      <c r="F15" s="101"/>
    </row>
    <row r="16" spans="1:6" ht="15">
      <c r="A16" s="81" t="s">
        <v>142</v>
      </c>
      <c r="B16" s="43">
        <v>50000</v>
      </c>
      <c r="D16" s="19" t="s">
        <v>60</v>
      </c>
      <c r="E16" s="47">
        <f>SUM(E14:E15)</f>
        <v>750000</v>
      </c>
      <c r="F16" s="101"/>
    </row>
    <row r="17" spans="1:6" ht="15">
      <c r="A17" s="81" t="s">
        <v>136</v>
      </c>
      <c r="B17" s="43">
        <v>50000</v>
      </c>
      <c r="D17" s="19"/>
      <c r="E17" s="47"/>
      <c r="F17" s="101"/>
    </row>
    <row r="18" spans="1:6" ht="15">
      <c r="A18" s="81" t="s">
        <v>143</v>
      </c>
      <c r="B18" s="43">
        <v>140000</v>
      </c>
      <c r="D18" s="85"/>
      <c r="E18" s="34"/>
      <c r="F18" s="101"/>
    </row>
    <row r="19" spans="1:6" ht="15">
      <c r="A19" s="81" t="s">
        <v>137</v>
      </c>
      <c r="B19" s="43">
        <v>50000</v>
      </c>
      <c r="D19" s="82" t="s">
        <v>103</v>
      </c>
      <c r="E19" s="83">
        <v>58132488.8</v>
      </c>
      <c r="F19" s="101"/>
    </row>
    <row r="20" spans="1:6" ht="15">
      <c r="A20" s="81" t="s">
        <v>144</v>
      </c>
      <c r="B20" s="43">
        <v>100000</v>
      </c>
      <c r="D20" s="85"/>
      <c r="E20" s="102"/>
      <c r="F20" s="101"/>
    </row>
    <row r="21" spans="1:6" ht="15">
      <c r="A21" s="81" t="s">
        <v>138</v>
      </c>
      <c r="B21" s="43">
        <v>40000</v>
      </c>
      <c r="D21" s="85"/>
      <c r="E21" s="102"/>
      <c r="F21" s="101"/>
    </row>
    <row r="22" spans="1:6" ht="15">
      <c r="A22" s="81" t="s">
        <v>139</v>
      </c>
      <c r="B22" s="43">
        <v>40000</v>
      </c>
      <c r="D22" s="85"/>
      <c r="E22" s="16"/>
      <c r="F22" s="101"/>
    </row>
    <row r="23" spans="1:6" ht="15">
      <c r="A23" s="81" t="s">
        <v>140</v>
      </c>
      <c r="B23" s="43">
        <v>40000</v>
      </c>
      <c r="D23" s="85"/>
      <c r="E23" s="34"/>
      <c r="F23" s="101"/>
    </row>
    <row r="24" spans="1:6" ht="15">
      <c r="A24" s="81" t="s">
        <v>71</v>
      </c>
      <c r="B24" s="43">
        <v>140000</v>
      </c>
      <c r="D24" s="85"/>
      <c r="E24" s="16"/>
      <c r="F24" s="101"/>
    </row>
    <row r="25" spans="1:6" ht="15">
      <c r="A25" s="81" t="s">
        <v>20</v>
      </c>
      <c r="B25" s="43">
        <v>75000</v>
      </c>
      <c r="D25" s="85"/>
      <c r="E25" s="16"/>
      <c r="F25" s="101"/>
    </row>
    <row r="26" spans="1:6" ht="15">
      <c r="A26" s="81" t="s">
        <v>141</v>
      </c>
      <c r="B26" s="43">
        <v>140000</v>
      </c>
      <c r="D26" s="85"/>
      <c r="E26" s="16"/>
      <c r="F26" s="101"/>
    </row>
    <row r="27" spans="1:6" ht="15">
      <c r="A27" s="81" t="s">
        <v>145</v>
      </c>
      <c r="B27" s="43">
        <v>50000</v>
      </c>
      <c r="D27" s="85"/>
      <c r="E27" s="16"/>
      <c r="F27" s="101"/>
    </row>
    <row r="28" spans="1:6" ht="15">
      <c r="A28" s="81" t="s">
        <v>146</v>
      </c>
      <c r="B28" s="43">
        <v>50000</v>
      </c>
      <c r="D28" s="10"/>
      <c r="E28" s="43"/>
      <c r="F28" s="99"/>
    </row>
    <row r="29" spans="1:6" ht="15">
      <c r="A29" s="81" t="s">
        <v>147</v>
      </c>
      <c r="B29" s="43">
        <v>140000</v>
      </c>
      <c r="D29" s="85"/>
      <c r="E29" s="34"/>
      <c r="F29" s="32"/>
    </row>
    <row r="30" spans="1:6" ht="15">
      <c r="A30" s="81" t="s">
        <v>148</v>
      </c>
      <c r="B30" s="43">
        <v>50000</v>
      </c>
      <c r="D30" s="85"/>
      <c r="E30" s="34"/>
      <c r="F30" s="99"/>
    </row>
    <row r="31" spans="1:6" ht="15">
      <c r="A31" s="81" t="s">
        <v>26</v>
      </c>
      <c r="B31" s="43">
        <v>140000</v>
      </c>
      <c r="D31" s="10"/>
      <c r="E31" s="42"/>
      <c r="F31" s="99"/>
    </row>
    <row r="32" spans="1:6" ht="15">
      <c r="A32" s="65" t="s">
        <v>34</v>
      </c>
      <c r="B32" s="43">
        <v>1500000</v>
      </c>
      <c r="D32" s="85"/>
      <c r="E32" s="16"/>
      <c r="F32" s="99"/>
    </row>
    <row r="33" spans="1:6" ht="15">
      <c r="A33" s="85" t="s">
        <v>31</v>
      </c>
      <c r="B33" s="44">
        <f>SUM(B14:B32)</f>
        <v>2995000</v>
      </c>
      <c r="D33" s="10"/>
      <c r="E33" s="9"/>
      <c r="F33" s="6"/>
    </row>
    <row r="34" spans="1:5" ht="15">
      <c r="A34" s="85"/>
      <c r="B34" s="44"/>
      <c r="D34" s="10"/>
      <c r="E34" s="42"/>
    </row>
    <row r="35" spans="1:6" ht="15">
      <c r="A35" s="10"/>
      <c r="B35" s="33"/>
      <c r="D35" s="19"/>
      <c r="E35" s="34"/>
      <c r="F35" s="6"/>
    </row>
    <row r="36" spans="1:5" ht="15">
      <c r="A36" s="10"/>
      <c r="B36" s="33"/>
      <c r="D36" s="85"/>
      <c r="E36" s="34"/>
    </row>
    <row r="37" spans="1:5" ht="15">
      <c r="A37" s="85" t="s">
        <v>149</v>
      </c>
      <c r="B37" s="44"/>
      <c r="D37" s="85"/>
      <c r="E37" s="16"/>
    </row>
    <row r="38" spans="1:5" ht="15">
      <c r="A38" s="65" t="s">
        <v>34</v>
      </c>
      <c r="B38" s="43">
        <v>96950000</v>
      </c>
      <c r="D38" s="85"/>
      <c r="E38" s="16"/>
    </row>
    <row r="39" spans="1:5" ht="15">
      <c r="A39" s="65"/>
      <c r="B39" s="43"/>
      <c r="D39" s="85"/>
      <c r="E39" s="16"/>
    </row>
    <row r="40" spans="1:5" ht="15">
      <c r="A40" s="85" t="s">
        <v>150</v>
      </c>
      <c r="B40" s="88">
        <f>SUM(B38)</f>
        <v>96950000</v>
      </c>
      <c r="D40" s="56" t="s">
        <v>16</v>
      </c>
      <c r="E40" s="55">
        <f>SUM(B40,B33,B10,B5,E11,E16,E19)</f>
        <v>581203785.89</v>
      </c>
    </row>
    <row r="42" spans="1:5" ht="15">
      <c r="A42" s="27"/>
      <c r="B42" s="45"/>
      <c r="E42" s="103"/>
    </row>
    <row r="43" spans="1:6" ht="15">
      <c r="A43" s="27"/>
      <c r="B43" s="45"/>
      <c r="D43" s="30"/>
      <c r="E43" s="29"/>
      <c r="F43" s="6"/>
    </row>
    <row r="44" spans="1:8" s="87" customFormat="1" ht="15">
      <c r="A44" s="27"/>
      <c r="B44" s="45"/>
      <c r="D44" s="30"/>
      <c r="E44" s="29"/>
      <c r="H44" s="24"/>
    </row>
    <row r="45" spans="1:5" ht="15">
      <c r="A45" s="27"/>
      <c r="B45" s="45"/>
      <c r="D45" s="30"/>
      <c r="E45" s="29"/>
    </row>
    <row r="46" spans="1:5" ht="15">
      <c r="A46" s="27"/>
      <c r="B46" s="45"/>
      <c r="D46" s="31"/>
      <c r="E46" s="27"/>
    </row>
    <row r="47" spans="1:5" ht="15">
      <c r="A47" s="27"/>
      <c r="B47" s="45"/>
      <c r="D47" s="31"/>
      <c r="E47" s="27"/>
    </row>
    <row r="48" spans="1:5" ht="15">
      <c r="A48" s="27"/>
      <c r="B48" s="45"/>
      <c r="D48" s="30"/>
      <c r="E48" s="29"/>
    </row>
    <row r="49" spans="1:8" s="87" customFormat="1" ht="15">
      <c r="A49" s="27"/>
      <c r="B49" s="45"/>
      <c r="D49" s="25"/>
      <c r="E49" s="26"/>
      <c r="H49" s="24"/>
    </row>
    <row r="50" spans="1:5" ht="15">
      <c r="A50" s="28"/>
      <c r="B50" s="29"/>
      <c r="D50" s="20"/>
      <c r="E50" s="21"/>
    </row>
    <row r="52" spans="1:8" s="11" customFormat="1" ht="15">
      <c r="A52" s="12"/>
      <c r="B52" s="12"/>
      <c r="D52" s="86"/>
      <c r="E52" s="6"/>
      <c r="H52" s="12"/>
    </row>
    <row r="53" spans="1:5" ht="15">
      <c r="A53" s="12"/>
      <c r="B53" s="12"/>
      <c r="D53" s="11"/>
      <c r="E53" s="12"/>
    </row>
    <row r="54" spans="1:5" ht="15">
      <c r="A54" s="6"/>
      <c r="E54" s="6"/>
    </row>
    <row r="55" ht="15">
      <c r="A55" s="6"/>
    </row>
    <row r="56" ht="15">
      <c r="A56" s="6"/>
    </row>
    <row r="57" ht="15">
      <c r="A57" s="6"/>
    </row>
    <row r="58" spans="1:8" s="11" customFormat="1" ht="15">
      <c r="A58" s="5"/>
      <c r="B58" s="6"/>
      <c r="D58" s="86"/>
      <c r="E58" s="5"/>
      <c r="H58" s="12"/>
    </row>
    <row r="59" spans="1:5" ht="15">
      <c r="A59" s="11"/>
      <c r="B59" s="11"/>
      <c r="D59" s="13"/>
      <c r="E59" s="11"/>
    </row>
  </sheetData>
  <sheetProtection/>
  <mergeCells count="3">
    <mergeCell ref="A3:E3"/>
    <mergeCell ref="A2:E2"/>
    <mergeCell ref="A1:E1"/>
  </mergeCells>
  <printOptions/>
  <pageMargins left="0.5" right="0.25" top="0.75" bottom="0.75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4">
      <selection activeCell="C24" sqref="C24"/>
    </sheetView>
  </sheetViews>
  <sheetFormatPr defaultColWidth="23.8515625" defaultRowHeight="15" customHeight="1"/>
  <cols>
    <col min="1" max="1" width="67.7109375" style="1" customWidth="1"/>
    <col min="2" max="2" width="20.00390625" style="1" customWidth="1"/>
    <col min="3" max="3" width="27.140625" style="38" customWidth="1"/>
    <col min="4" max="16384" width="23.8515625" style="1" customWidth="1"/>
  </cols>
  <sheetData>
    <row r="1" spans="1:3" ht="15" customHeight="1">
      <c r="A1" s="184" t="s">
        <v>39</v>
      </c>
      <c r="B1" s="184"/>
      <c r="C1" s="184"/>
    </row>
    <row r="2" spans="1:3" ht="15" customHeight="1">
      <c r="A2" s="37" t="s">
        <v>37</v>
      </c>
      <c r="B2" s="37" t="s">
        <v>3</v>
      </c>
      <c r="C2" s="35" t="s">
        <v>38</v>
      </c>
    </row>
    <row r="3" spans="1:3" ht="15" customHeight="1">
      <c r="A3" s="137" t="s">
        <v>194</v>
      </c>
      <c r="B3" s="33">
        <v>1000000</v>
      </c>
      <c r="C3" s="139" t="s">
        <v>246</v>
      </c>
    </row>
    <row r="4" spans="1:3" ht="15" customHeight="1">
      <c r="A4" s="137" t="s">
        <v>244</v>
      </c>
      <c r="B4" s="33">
        <v>2500000</v>
      </c>
      <c r="C4" s="139" t="s">
        <v>381</v>
      </c>
    </row>
    <row r="5" spans="1:3" ht="15" customHeight="1">
      <c r="A5" s="137" t="s">
        <v>205</v>
      </c>
      <c r="B5" s="33">
        <v>1000000</v>
      </c>
      <c r="C5" s="139" t="s">
        <v>246</v>
      </c>
    </row>
    <row r="6" spans="1:3" ht="15" customHeight="1">
      <c r="A6" s="137" t="s">
        <v>200</v>
      </c>
      <c r="B6" s="33">
        <v>1675000</v>
      </c>
      <c r="C6" s="139" t="s">
        <v>382</v>
      </c>
    </row>
    <row r="7" spans="1:3" ht="15" customHeight="1">
      <c r="A7" s="137" t="s">
        <v>200</v>
      </c>
      <c r="B7" s="33">
        <v>1000000</v>
      </c>
      <c r="C7" s="139" t="s">
        <v>246</v>
      </c>
    </row>
    <row r="8" spans="1:3" ht="15" customHeight="1">
      <c r="A8" s="137" t="s">
        <v>201</v>
      </c>
      <c r="B8" s="33">
        <v>3000000</v>
      </c>
      <c r="C8" s="139" t="s">
        <v>247</v>
      </c>
    </row>
    <row r="9" spans="1:3" ht="15" customHeight="1">
      <c r="A9" s="137" t="s">
        <v>245</v>
      </c>
      <c r="B9" s="33">
        <v>1000000</v>
      </c>
      <c r="C9" s="4" t="s">
        <v>383</v>
      </c>
    </row>
    <row r="10" spans="1:3" ht="15" customHeight="1">
      <c r="A10" s="137" t="s">
        <v>205</v>
      </c>
      <c r="B10" s="33">
        <v>3196000</v>
      </c>
      <c r="C10" s="139" t="s">
        <v>384</v>
      </c>
    </row>
    <row r="11" spans="1:3" ht="15" customHeight="1">
      <c r="A11" s="137" t="s">
        <v>61</v>
      </c>
      <c r="B11" s="33">
        <v>1000000</v>
      </c>
      <c r="C11" s="139" t="s">
        <v>246</v>
      </c>
    </row>
    <row r="12" spans="1:3" ht="15" customHeight="1">
      <c r="A12" s="137" t="s">
        <v>201</v>
      </c>
      <c r="B12" s="33">
        <v>1000000</v>
      </c>
      <c r="C12" s="139" t="s">
        <v>246</v>
      </c>
    </row>
    <row r="13" spans="1:3" ht="15" customHeight="1">
      <c r="A13" s="137" t="s">
        <v>204</v>
      </c>
      <c r="B13" s="33">
        <v>1000000</v>
      </c>
      <c r="C13" s="139" t="s">
        <v>246</v>
      </c>
    </row>
    <row r="14" spans="1:3" ht="15" customHeight="1">
      <c r="A14" s="137" t="s">
        <v>205</v>
      </c>
      <c r="B14" s="33">
        <v>1000000</v>
      </c>
      <c r="C14" s="139" t="s">
        <v>246</v>
      </c>
    </row>
    <row r="15" spans="1:3" ht="15" customHeight="1">
      <c r="A15" s="137" t="s">
        <v>206</v>
      </c>
      <c r="B15" s="33">
        <v>1000000</v>
      </c>
      <c r="C15" s="139" t="s">
        <v>246</v>
      </c>
    </row>
    <row r="16" spans="1:3" ht="15" customHeight="1">
      <c r="A16" s="89" t="s">
        <v>248</v>
      </c>
      <c r="B16" s="89">
        <v>420000</v>
      </c>
      <c r="C16" s="90" t="s">
        <v>249</v>
      </c>
    </row>
    <row r="17" spans="1:3" ht="15" customHeight="1">
      <c r="A17" s="89" t="s">
        <v>248</v>
      </c>
      <c r="B17" s="89">
        <v>540000</v>
      </c>
      <c r="C17" s="90" t="s">
        <v>250</v>
      </c>
    </row>
    <row r="18" spans="1:3" ht="15" customHeight="1">
      <c r="A18" s="89" t="s">
        <v>235</v>
      </c>
      <c r="B18" s="89">
        <v>75000</v>
      </c>
      <c r="C18" s="90" t="s">
        <v>385</v>
      </c>
    </row>
    <row r="19" spans="1:3" ht="15" customHeight="1">
      <c r="A19" s="89" t="s">
        <v>235</v>
      </c>
      <c r="B19" s="89">
        <v>300000</v>
      </c>
      <c r="C19" s="90" t="s">
        <v>251</v>
      </c>
    </row>
    <row r="20" spans="1:3" ht="15" customHeight="1">
      <c r="A20" s="89" t="s">
        <v>235</v>
      </c>
      <c r="B20" s="89">
        <v>146000</v>
      </c>
      <c r="C20" s="90" t="s">
        <v>252</v>
      </c>
    </row>
    <row r="21" spans="1:3" ht="15" customHeight="1">
      <c r="A21" s="89" t="s">
        <v>235</v>
      </c>
      <c r="B21" s="89">
        <v>150000</v>
      </c>
      <c r="C21" s="90" t="s">
        <v>386</v>
      </c>
    </row>
    <row r="22" spans="1:3" ht="15" customHeight="1">
      <c r="A22" s="89" t="s">
        <v>235</v>
      </c>
      <c r="B22" s="89">
        <v>300000</v>
      </c>
      <c r="C22" s="90" t="s">
        <v>251</v>
      </c>
    </row>
    <row r="23" spans="1:3" ht="15" customHeight="1">
      <c r="A23" s="89" t="s">
        <v>248</v>
      </c>
      <c r="B23" s="89">
        <v>520000</v>
      </c>
      <c r="C23" s="90" t="s">
        <v>253</v>
      </c>
    </row>
    <row r="24" spans="1:3" ht="15" customHeight="1">
      <c r="A24" s="89" t="s">
        <v>235</v>
      </c>
      <c r="B24" s="89">
        <v>22000</v>
      </c>
      <c r="C24" s="90" t="s">
        <v>387</v>
      </c>
    </row>
    <row r="25" spans="1:3" ht="15" customHeight="1">
      <c r="A25" s="89" t="s">
        <v>235</v>
      </c>
      <c r="B25" s="89">
        <v>300000</v>
      </c>
      <c r="C25" s="90" t="s">
        <v>254</v>
      </c>
    </row>
    <row r="26" spans="1:3" ht="15" customHeight="1">
      <c r="A26" s="89" t="s">
        <v>235</v>
      </c>
      <c r="B26" s="89">
        <v>360000</v>
      </c>
      <c r="C26" s="90" t="s">
        <v>254</v>
      </c>
    </row>
    <row r="27" spans="1:3" ht="15" customHeight="1">
      <c r="A27" s="89" t="s">
        <v>235</v>
      </c>
      <c r="B27" s="89">
        <v>357000</v>
      </c>
      <c r="C27" s="90" t="s">
        <v>255</v>
      </c>
    </row>
    <row r="28" spans="1:3" ht="15" customHeight="1">
      <c r="A28" s="89" t="s">
        <v>235</v>
      </c>
      <c r="B28" s="89">
        <v>1000000</v>
      </c>
      <c r="C28" s="90" t="s">
        <v>256</v>
      </c>
    </row>
    <row r="29" spans="1:3" ht="15" customHeight="1">
      <c r="A29" s="89" t="s">
        <v>235</v>
      </c>
      <c r="B29" s="89">
        <v>1752000</v>
      </c>
      <c r="C29" s="90" t="s">
        <v>255</v>
      </c>
    </row>
    <row r="30" spans="1:3" ht="15" customHeight="1">
      <c r="A30" s="89" t="s">
        <v>235</v>
      </c>
      <c r="B30" s="89">
        <v>1000000</v>
      </c>
      <c r="C30" s="90" t="s">
        <v>256</v>
      </c>
    </row>
    <row r="31" ht="15" customHeight="1">
      <c r="B31" s="38">
        <f>SUM(B3:B30)</f>
        <v>26613000</v>
      </c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2">
      <selection activeCell="C24" sqref="C24"/>
    </sheetView>
  </sheetViews>
  <sheetFormatPr defaultColWidth="9.140625" defaultRowHeight="15" customHeight="1"/>
  <cols>
    <col min="1" max="1" width="42.00390625" style="2" customWidth="1"/>
    <col min="2" max="2" width="15.00390625" style="2" customWidth="1"/>
    <col min="3" max="3" width="54.00390625" style="2" customWidth="1"/>
    <col min="4" max="4" width="25.28125" style="2" customWidth="1"/>
    <col min="5" max="16384" width="9.140625" style="2" customWidth="1"/>
  </cols>
  <sheetData>
    <row r="1" spans="1:4" ht="15" customHeight="1">
      <c r="A1" s="184" t="s">
        <v>40</v>
      </c>
      <c r="B1" s="184"/>
      <c r="C1" s="184"/>
      <c r="D1" s="184"/>
    </row>
    <row r="2" spans="1:4" ht="15" customHeight="1">
      <c r="A2" s="37" t="s">
        <v>37</v>
      </c>
      <c r="B2" s="37" t="s">
        <v>3</v>
      </c>
      <c r="C2" s="35" t="s">
        <v>38</v>
      </c>
      <c r="D2" s="37" t="s">
        <v>25</v>
      </c>
    </row>
    <row r="3" spans="1:4" ht="15" customHeight="1">
      <c r="A3" s="106" t="s">
        <v>257</v>
      </c>
      <c r="B3" s="153">
        <v>10000000</v>
      </c>
      <c r="C3" s="139" t="s">
        <v>388</v>
      </c>
      <c r="D3" s="65" t="s">
        <v>276</v>
      </c>
    </row>
    <row r="4" spans="1:4" ht="15" customHeight="1">
      <c r="A4" s="106" t="s">
        <v>258</v>
      </c>
      <c r="B4" s="153">
        <v>15000000</v>
      </c>
      <c r="C4" s="139" t="s">
        <v>389</v>
      </c>
      <c r="D4" s="65" t="s">
        <v>23</v>
      </c>
    </row>
    <row r="5" spans="1:4" ht="15" customHeight="1">
      <c r="A5" s="106" t="s">
        <v>400</v>
      </c>
      <c r="B5" s="153">
        <v>6405000</v>
      </c>
      <c r="C5" s="139" t="s">
        <v>390</v>
      </c>
      <c r="D5" s="65" t="s">
        <v>23</v>
      </c>
    </row>
    <row r="6" spans="1:4" ht="15" customHeight="1">
      <c r="A6" s="106" t="s">
        <v>401</v>
      </c>
      <c r="B6" s="153">
        <v>1920000</v>
      </c>
      <c r="C6" s="139" t="s">
        <v>274</v>
      </c>
      <c r="D6" s="65" t="s">
        <v>23</v>
      </c>
    </row>
    <row r="7" spans="1:4" ht="15" customHeight="1">
      <c r="A7" s="106" t="s">
        <v>402</v>
      </c>
      <c r="B7" s="153">
        <v>4932000</v>
      </c>
      <c r="C7" s="139" t="s">
        <v>390</v>
      </c>
      <c r="D7" s="65" t="s">
        <v>23</v>
      </c>
    </row>
    <row r="8" spans="1:4" ht="15" customHeight="1">
      <c r="A8" s="106" t="s">
        <v>259</v>
      </c>
      <c r="B8" s="153">
        <v>1000000</v>
      </c>
      <c r="C8" s="139" t="s">
        <v>277</v>
      </c>
      <c r="D8" s="65" t="s">
        <v>276</v>
      </c>
    </row>
    <row r="9" spans="1:4" ht="15" customHeight="1">
      <c r="A9" s="106" t="s">
        <v>260</v>
      </c>
      <c r="B9" s="153">
        <v>19522000</v>
      </c>
      <c r="C9" s="139" t="s">
        <v>275</v>
      </c>
      <c r="D9" s="65" t="s">
        <v>23</v>
      </c>
    </row>
    <row r="10" spans="1:4" ht="15" customHeight="1">
      <c r="A10" s="106" t="s">
        <v>61</v>
      </c>
      <c r="B10" s="153">
        <v>4600000</v>
      </c>
      <c r="C10" s="139" t="s">
        <v>23</v>
      </c>
      <c r="D10" s="65" t="s">
        <v>23</v>
      </c>
    </row>
    <row r="11" spans="1:4" ht="15" customHeight="1">
      <c r="A11" s="106" t="s">
        <v>261</v>
      </c>
      <c r="B11" s="153">
        <v>9200000</v>
      </c>
      <c r="C11" s="139" t="s">
        <v>276</v>
      </c>
      <c r="D11" s="65" t="s">
        <v>276</v>
      </c>
    </row>
    <row r="12" spans="1:4" ht="15" customHeight="1">
      <c r="A12" s="106" t="s">
        <v>262</v>
      </c>
      <c r="B12" s="153">
        <v>9200000</v>
      </c>
      <c r="C12" s="139" t="s">
        <v>404</v>
      </c>
      <c r="D12" s="65" t="s">
        <v>276</v>
      </c>
    </row>
    <row r="13" spans="1:4" ht="15" customHeight="1">
      <c r="A13" s="106" t="s">
        <v>263</v>
      </c>
      <c r="B13" s="153">
        <v>9200000</v>
      </c>
      <c r="C13" s="139" t="s">
        <v>404</v>
      </c>
      <c r="D13" s="65" t="s">
        <v>276</v>
      </c>
    </row>
    <row r="14" spans="1:4" ht="15" customHeight="1">
      <c r="A14" s="106" t="s">
        <v>264</v>
      </c>
      <c r="B14" s="153">
        <v>9200000</v>
      </c>
      <c r="C14" s="139" t="s">
        <v>404</v>
      </c>
      <c r="D14" s="65" t="s">
        <v>276</v>
      </c>
    </row>
    <row r="15" spans="1:4" ht="15" customHeight="1">
      <c r="A15" s="106" t="s">
        <v>265</v>
      </c>
      <c r="B15" s="153">
        <v>9200000</v>
      </c>
      <c r="C15" s="139" t="s">
        <v>404</v>
      </c>
      <c r="D15" s="65" t="s">
        <v>276</v>
      </c>
    </row>
    <row r="16" spans="1:4" ht="15" customHeight="1">
      <c r="A16" s="106" t="s">
        <v>266</v>
      </c>
      <c r="B16" s="153">
        <v>7140000</v>
      </c>
      <c r="C16" s="139" t="s">
        <v>391</v>
      </c>
      <c r="D16" s="65" t="s">
        <v>278</v>
      </c>
    </row>
    <row r="17" spans="1:4" ht="15" customHeight="1">
      <c r="A17" s="106" t="s">
        <v>267</v>
      </c>
      <c r="B17" s="153">
        <v>10000000</v>
      </c>
      <c r="C17" s="139" t="s">
        <v>392</v>
      </c>
      <c r="D17" s="65" t="s">
        <v>393</v>
      </c>
    </row>
    <row r="18" spans="1:4" ht="15" customHeight="1">
      <c r="A18" s="106" t="s">
        <v>403</v>
      </c>
      <c r="B18" s="153">
        <v>5000000</v>
      </c>
      <c r="C18" s="139" t="s">
        <v>23</v>
      </c>
      <c r="D18" s="65" t="s">
        <v>23</v>
      </c>
    </row>
    <row r="19" spans="1:4" ht="15" customHeight="1">
      <c r="A19" s="106" t="s">
        <v>403</v>
      </c>
      <c r="B19" s="153">
        <v>2500000</v>
      </c>
      <c r="C19" s="139" t="s">
        <v>23</v>
      </c>
      <c r="D19" s="65" t="s">
        <v>23</v>
      </c>
    </row>
    <row r="20" spans="1:4" ht="15" customHeight="1">
      <c r="A20" s="106" t="s">
        <v>268</v>
      </c>
      <c r="B20" s="153">
        <v>2859000</v>
      </c>
      <c r="C20" s="139" t="s">
        <v>394</v>
      </c>
      <c r="D20" s="65" t="s">
        <v>279</v>
      </c>
    </row>
    <row r="21" spans="1:4" s="40" customFormat="1" ht="15" customHeight="1">
      <c r="A21" s="106" t="s">
        <v>269</v>
      </c>
      <c r="B21" s="153">
        <v>10000000</v>
      </c>
      <c r="C21" s="139" t="s">
        <v>392</v>
      </c>
      <c r="D21" s="65" t="s">
        <v>393</v>
      </c>
    </row>
    <row r="22" spans="1:4" ht="15" customHeight="1">
      <c r="A22" s="106" t="s">
        <v>270</v>
      </c>
      <c r="B22" s="153">
        <v>10000000</v>
      </c>
      <c r="C22" s="139" t="s">
        <v>392</v>
      </c>
      <c r="D22" s="65" t="s">
        <v>393</v>
      </c>
    </row>
    <row r="23" spans="1:4" ht="15" customHeight="1">
      <c r="A23" s="106" t="s">
        <v>271</v>
      </c>
      <c r="B23" s="153">
        <v>2566000</v>
      </c>
      <c r="C23" s="139" t="s">
        <v>397</v>
      </c>
      <c r="D23" s="65" t="s">
        <v>23</v>
      </c>
    </row>
    <row r="24" spans="1:4" ht="15" customHeight="1">
      <c r="A24" s="106" t="s">
        <v>272</v>
      </c>
      <c r="B24" s="153">
        <v>13000000</v>
      </c>
      <c r="C24" s="139" t="s">
        <v>398</v>
      </c>
      <c r="D24" s="65" t="s">
        <v>23</v>
      </c>
    </row>
    <row r="25" spans="1:4" ht="15" customHeight="1">
      <c r="A25" s="106" t="s">
        <v>273</v>
      </c>
      <c r="B25" s="153">
        <v>9033000</v>
      </c>
      <c r="C25" s="139" t="s">
        <v>399</v>
      </c>
      <c r="D25" s="65" t="s">
        <v>23</v>
      </c>
    </row>
    <row r="26" spans="1:4" s="99" customFormat="1" ht="15" customHeight="1">
      <c r="A26" s="108" t="s">
        <v>395</v>
      </c>
      <c r="B26" s="136">
        <v>49950000</v>
      </c>
      <c r="C26" s="108" t="s">
        <v>395</v>
      </c>
      <c r="D26" s="136" t="s">
        <v>23</v>
      </c>
    </row>
    <row r="27" spans="1:4" s="99" customFormat="1" ht="15" customHeight="1">
      <c r="A27" s="108" t="s">
        <v>396</v>
      </c>
      <c r="B27" s="136">
        <v>8000000</v>
      </c>
      <c r="C27" s="108" t="s">
        <v>396</v>
      </c>
      <c r="D27" s="136" t="s">
        <v>23</v>
      </c>
    </row>
    <row r="28" spans="1:4" s="99" customFormat="1" ht="15" customHeight="1">
      <c r="A28" s="108" t="s">
        <v>280</v>
      </c>
      <c r="B28" s="136">
        <v>26490000</v>
      </c>
      <c r="C28" s="108" t="s">
        <v>280</v>
      </c>
      <c r="D28" s="136" t="s">
        <v>23</v>
      </c>
    </row>
    <row r="29" spans="1:4" s="99" customFormat="1" ht="15" customHeight="1">
      <c r="A29" s="108" t="s">
        <v>281</v>
      </c>
      <c r="B29" s="136">
        <v>21000000</v>
      </c>
      <c r="C29" s="108" t="s">
        <v>281</v>
      </c>
      <c r="D29" s="136" t="s">
        <v>23</v>
      </c>
    </row>
    <row r="30" spans="1:4" s="99" customFormat="1" ht="15" customHeight="1">
      <c r="A30" s="108" t="s">
        <v>281</v>
      </c>
      <c r="B30" s="136">
        <v>6791000</v>
      </c>
      <c r="C30" s="108" t="s">
        <v>281</v>
      </c>
      <c r="D30" s="136" t="s">
        <v>23</v>
      </c>
    </row>
    <row r="31" spans="1:4" ht="15" customHeight="1">
      <c r="A31" s="140"/>
      <c r="B31" s="141">
        <f>SUM(B3:B30)</f>
        <v>293708000</v>
      </c>
      <c r="C31" s="142"/>
      <c r="D31" s="65"/>
    </row>
    <row r="32" spans="1:4" ht="15" customHeight="1">
      <c r="A32" s="140"/>
      <c r="B32" s="141"/>
      <c r="C32" s="143"/>
      <c r="D32" s="65"/>
    </row>
    <row r="33" ht="15" customHeight="1">
      <c r="B33" s="14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3" sqref="B3"/>
    </sheetView>
  </sheetViews>
  <sheetFormatPr defaultColWidth="9.140625" defaultRowHeight="15" customHeight="1"/>
  <cols>
    <col min="1" max="1" width="70.8515625" style="5" customWidth="1"/>
    <col min="2" max="2" width="16.140625" style="5" customWidth="1"/>
    <col min="3" max="3" width="39.57421875" style="5" customWidth="1"/>
    <col min="4" max="16384" width="9.140625" style="5" customWidth="1"/>
  </cols>
  <sheetData>
    <row r="1" spans="1:3" ht="15" customHeight="1">
      <c r="A1" s="183" t="s">
        <v>41</v>
      </c>
      <c r="B1" s="183"/>
      <c r="C1" s="183"/>
    </row>
    <row r="2" spans="1:3" ht="15" customHeight="1">
      <c r="A2" s="10" t="s">
        <v>37</v>
      </c>
      <c r="B2" s="10" t="s">
        <v>3</v>
      </c>
      <c r="C2" s="10" t="s">
        <v>24</v>
      </c>
    </row>
    <row r="3" spans="1:3" ht="15" customHeight="1">
      <c r="A3" s="106" t="s">
        <v>205</v>
      </c>
      <c r="B3" s="107">
        <v>900000</v>
      </c>
      <c r="C3" s="81" t="s">
        <v>282</v>
      </c>
    </row>
    <row r="4" ht="15" customHeight="1">
      <c r="B4" s="12">
        <f>SUM(B3)</f>
        <v>900000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1" sqref="B11"/>
    </sheetView>
  </sheetViews>
  <sheetFormatPr defaultColWidth="9.140625" defaultRowHeight="15" customHeight="1"/>
  <cols>
    <col min="1" max="1" width="46.57421875" style="110" customWidth="1"/>
    <col min="2" max="2" width="15.00390625" style="110" customWidth="1"/>
    <col min="3" max="3" width="31.00390625" style="110" customWidth="1"/>
    <col min="4" max="16384" width="9.140625" style="110" customWidth="1"/>
  </cols>
  <sheetData>
    <row r="1" spans="1:3" ht="15" customHeight="1">
      <c r="A1" s="183" t="s">
        <v>109</v>
      </c>
      <c r="B1" s="183"/>
      <c r="C1" s="183"/>
    </row>
    <row r="2" spans="1:3" ht="15" customHeight="1">
      <c r="A2" s="134" t="s">
        <v>37</v>
      </c>
      <c r="B2" s="134" t="s">
        <v>3</v>
      </c>
      <c r="C2" s="134" t="s">
        <v>24</v>
      </c>
    </row>
    <row r="3" spans="1:3" ht="15" customHeight="1">
      <c r="A3" s="106" t="s">
        <v>283</v>
      </c>
      <c r="B3" s="153">
        <v>775000</v>
      </c>
      <c r="C3" s="81" t="s">
        <v>285</v>
      </c>
    </row>
    <row r="4" spans="1:3" ht="15" customHeight="1">
      <c r="A4" s="145" t="s">
        <v>284</v>
      </c>
      <c r="B4" s="200">
        <v>1350000</v>
      </c>
      <c r="C4" s="135" t="s">
        <v>285</v>
      </c>
    </row>
    <row r="5" spans="1:3" ht="15" customHeight="1">
      <c r="A5" s="108" t="s">
        <v>286</v>
      </c>
      <c r="B5" s="136">
        <v>750000</v>
      </c>
      <c r="C5" s="108" t="s">
        <v>337</v>
      </c>
    </row>
    <row r="6" ht="15" customHeight="1">
      <c r="B6" s="6">
        <f>SUM(B3:B5)</f>
        <v>2875000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8" sqref="A18"/>
    </sheetView>
  </sheetViews>
  <sheetFormatPr defaultColWidth="9.140625" defaultRowHeight="15" customHeight="1"/>
  <cols>
    <col min="1" max="1" width="75.140625" style="110" customWidth="1"/>
    <col min="2" max="2" width="15.28125" style="110" customWidth="1"/>
    <col min="3" max="3" width="91.421875" style="110" customWidth="1"/>
    <col min="4" max="4" width="37.7109375" style="110" customWidth="1"/>
    <col min="5" max="16384" width="9.140625" style="110" customWidth="1"/>
  </cols>
  <sheetData>
    <row r="1" spans="1:3" ht="15" customHeight="1">
      <c r="A1" s="177" t="s">
        <v>42</v>
      </c>
      <c r="B1" s="177"/>
      <c r="C1" s="177"/>
    </row>
    <row r="2" spans="1:3" ht="15" customHeight="1">
      <c r="A2" s="134" t="s">
        <v>37</v>
      </c>
      <c r="B2" s="134" t="s">
        <v>3</v>
      </c>
      <c r="C2" s="134" t="s">
        <v>24</v>
      </c>
    </row>
    <row r="3" spans="1:3" ht="15" customHeight="1">
      <c r="A3" s="137" t="s">
        <v>411</v>
      </c>
      <c r="B3" s="33">
        <v>2400000</v>
      </c>
      <c r="C3" s="81" t="s">
        <v>405</v>
      </c>
    </row>
    <row r="4" spans="1:3" ht="15" customHeight="1">
      <c r="A4" s="137" t="s">
        <v>412</v>
      </c>
      <c r="B4" s="33">
        <v>3025000</v>
      </c>
      <c r="C4" s="81" t="s">
        <v>405</v>
      </c>
    </row>
    <row r="5" spans="1:3" ht="15" customHeight="1">
      <c r="A5" s="137" t="s">
        <v>413</v>
      </c>
      <c r="B5" s="33">
        <v>2400000</v>
      </c>
      <c r="C5" s="81" t="s">
        <v>405</v>
      </c>
    </row>
    <row r="6" spans="1:3" ht="15" customHeight="1">
      <c r="A6" s="137" t="s">
        <v>401</v>
      </c>
      <c r="B6" s="33">
        <v>2400000</v>
      </c>
      <c r="C6" s="81" t="s">
        <v>414</v>
      </c>
    </row>
    <row r="7" spans="1:3" ht="15" customHeight="1">
      <c r="A7" s="137" t="s">
        <v>287</v>
      </c>
      <c r="B7" s="33">
        <v>5000000</v>
      </c>
      <c r="C7" s="110" t="s">
        <v>406</v>
      </c>
    </row>
    <row r="8" spans="1:3" ht="15" customHeight="1">
      <c r="A8" s="137" t="s">
        <v>415</v>
      </c>
      <c r="B8" s="33">
        <v>2400000</v>
      </c>
      <c r="C8" s="81" t="s">
        <v>405</v>
      </c>
    </row>
    <row r="9" spans="1:3" ht="15" customHeight="1">
      <c r="A9" s="137" t="s">
        <v>61</v>
      </c>
      <c r="B9" s="33">
        <v>2400000</v>
      </c>
      <c r="C9" s="81" t="s">
        <v>405</v>
      </c>
    </row>
    <row r="10" spans="1:3" ht="15" customHeight="1">
      <c r="A10" s="137" t="s">
        <v>416</v>
      </c>
      <c r="B10" s="33">
        <v>2400000</v>
      </c>
      <c r="C10" s="81" t="s">
        <v>405</v>
      </c>
    </row>
    <row r="11" spans="1:3" ht="15" customHeight="1">
      <c r="A11" s="137" t="s">
        <v>288</v>
      </c>
      <c r="B11" s="33">
        <v>5000000</v>
      </c>
      <c r="C11" s="110" t="s">
        <v>407</v>
      </c>
    </row>
    <row r="12" spans="1:3" ht="15" customHeight="1">
      <c r="A12" s="137" t="s">
        <v>417</v>
      </c>
      <c r="B12" s="33">
        <v>2400000</v>
      </c>
      <c r="C12" s="81" t="s">
        <v>405</v>
      </c>
    </row>
    <row r="13" spans="1:3" ht="15" customHeight="1">
      <c r="A13" s="137" t="s">
        <v>413</v>
      </c>
      <c r="B13" s="33">
        <v>2400000</v>
      </c>
      <c r="C13" s="81" t="s">
        <v>405</v>
      </c>
    </row>
    <row r="14" spans="1:3" ht="15" customHeight="1">
      <c r="A14" s="137" t="s">
        <v>418</v>
      </c>
      <c r="B14" s="33">
        <v>2400000</v>
      </c>
      <c r="C14" s="81" t="s">
        <v>405</v>
      </c>
    </row>
    <row r="15" spans="1:3" ht="15" customHeight="1">
      <c r="A15" s="108" t="s">
        <v>423</v>
      </c>
      <c r="B15" s="136">
        <v>850000</v>
      </c>
      <c r="C15" s="146" t="s">
        <v>289</v>
      </c>
    </row>
    <row r="16" spans="1:3" ht="15" customHeight="1">
      <c r="A16" s="108" t="s">
        <v>408</v>
      </c>
      <c r="B16" s="136">
        <v>7600000</v>
      </c>
      <c r="C16" s="108" t="s">
        <v>409</v>
      </c>
    </row>
    <row r="17" spans="1:3" ht="15" customHeight="1">
      <c r="A17" s="108" t="s">
        <v>410</v>
      </c>
      <c r="B17" s="136">
        <v>2400000</v>
      </c>
      <c r="C17" s="147" t="s">
        <v>405</v>
      </c>
    </row>
    <row r="18" spans="1:3" ht="15" customHeight="1">
      <c r="A18" s="108" t="s">
        <v>410</v>
      </c>
      <c r="B18" s="136">
        <v>2400000</v>
      </c>
      <c r="C18" s="147" t="s">
        <v>405</v>
      </c>
    </row>
    <row r="19" spans="1:3" ht="15" customHeight="1">
      <c r="A19" s="140"/>
      <c r="B19" s="148">
        <f>SUM(B3:B18)</f>
        <v>47875000</v>
      </c>
      <c r="C19" s="149"/>
    </row>
    <row r="20" spans="1:3" ht="15" customHeight="1">
      <c r="A20" s="140"/>
      <c r="B20" s="141"/>
      <c r="C20" s="143"/>
    </row>
    <row r="21" spans="1:3" ht="15" customHeight="1">
      <c r="A21" s="140"/>
      <c r="B21" s="141"/>
      <c r="C21" s="143"/>
    </row>
    <row r="22" spans="1:3" ht="15" customHeight="1">
      <c r="A22" s="140"/>
      <c r="B22" s="141"/>
      <c r="C22" s="143"/>
    </row>
    <row r="23" spans="1:3" ht="15" customHeight="1">
      <c r="A23" s="140"/>
      <c r="B23" s="141"/>
      <c r="C23" s="143"/>
    </row>
    <row r="24" spans="1:3" ht="15" customHeight="1">
      <c r="A24" s="140"/>
      <c r="B24" s="141"/>
      <c r="C24" s="143"/>
    </row>
    <row r="25" spans="1:3" ht="15" customHeight="1">
      <c r="A25" s="140"/>
      <c r="B25" s="141"/>
      <c r="C25" s="132"/>
    </row>
    <row r="26" spans="1:3" ht="15" customHeight="1">
      <c r="A26" s="140"/>
      <c r="B26" s="141"/>
      <c r="C26" s="143"/>
    </row>
    <row r="27" spans="1:3" ht="15" customHeight="1">
      <c r="A27" s="140"/>
      <c r="B27" s="141"/>
      <c r="C27" s="149"/>
    </row>
    <row r="28" spans="1:3" ht="15" customHeight="1">
      <c r="A28" s="140"/>
      <c r="B28" s="141"/>
      <c r="C28" s="149"/>
    </row>
    <row r="29" spans="1:3" ht="15" customHeight="1">
      <c r="A29" s="140"/>
      <c r="B29" s="141"/>
      <c r="C29" s="149"/>
    </row>
    <row r="30" ht="15" customHeight="1">
      <c r="B30" s="150"/>
    </row>
  </sheetData>
  <sheetProtection/>
  <autoFilter ref="A2:C26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9" sqref="B9"/>
    </sheetView>
  </sheetViews>
  <sheetFormatPr defaultColWidth="9.140625" defaultRowHeight="15" customHeight="1"/>
  <cols>
    <col min="1" max="1" width="37.00390625" style="110" customWidth="1"/>
    <col min="2" max="2" width="15.28125" style="110" customWidth="1"/>
    <col min="3" max="3" width="42.00390625" style="110" customWidth="1"/>
    <col min="4" max="4" width="18.00390625" style="110" customWidth="1"/>
    <col min="5" max="16384" width="9.140625" style="110" customWidth="1"/>
  </cols>
  <sheetData>
    <row r="1" spans="1:4" ht="15" customHeight="1">
      <c r="A1" s="177" t="s">
        <v>43</v>
      </c>
      <c r="B1" s="177"/>
      <c r="C1" s="177"/>
      <c r="D1" s="177"/>
    </row>
    <row r="2" spans="1:4" ht="15" customHeight="1">
      <c r="A2" s="134" t="s">
        <v>37</v>
      </c>
      <c r="B2" s="134" t="s">
        <v>3</v>
      </c>
      <c r="C2" s="134" t="s">
        <v>24</v>
      </c>
      <c r="D2" s="134" t="s">
        <v>25</v>
      </c>
    </row>
    <row r="3" spans="1:4" ht="15" customHeight="1">
      <c r="A3" s="114" t="s">
        <v>290</v>
      </c>
      <c r="B3" s="43">
        <v>2100000</v>
      </c>
      <c r="C3" s="81" t="s">
        <v>292</v>
      </c>
      <c r="D3" s="134" t="s">
        <v>28</v>
      </c>
    </row>
    <row r="4" spans="1:4" ht="15" customHeight="1">
      <c r="A4" s="114" t="s">
        <v>291</v>
      </c>
      <c r="B4" s="43">
        <v>2100000</v>
      </c>
      <c r="C4" s="81" t="s">
        <v>293</v>
      </c>
      <c r="D4" s="134" t="s">
        <v>28</v>
      </c>
    </row>
    <row r="5" spans="1:4" ht="15" customHeight="1">
      <c r="A5" s="114" t="s">
        <v>295</v>
      </c>
      <c r="B5" s="43">
        <v>2100000</v>
      </c>
      <c r="C5" s="81" t="s">
        <v>294</v>
      </c>
      <c r="D5" s="65" t="s">
        <v>28</v>
      </c>
    </row>
    <row r="6" ht="15" customHeight="1">
      <c r="B6" s="150">
        <f>SUM(B3:B5)</f>
        <v>6300000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70.28125" style="5" customWidth="1"/>
    <col min="2" max="2" width="13.140625" style="5" customWidth="1"/>
    <col min="3" max="3" width="32.7109375" style="5" customWidth="1"/>
    <col min="4" max="16384" width="9.140625" style="5" customWidth="1"/>
  </cols>
  <sheetData>
    <row r="1" spans="1:3" ht="15" customHeight="1">
      <c r="A1" s="177" t="s">
        <v>44</v>
      </c>
      <c r="B1" s="177"/>
      <c r="C1" s="177"/>
    </row>
    <row r="2" spans="1:3" ht="15" customHeight="1">
      <c r="A2" s="10" t="s">
        <v>37</v>
      </c>
      <c r="B2" s="10" t="s">
        <v>3</v>
      </c>
      <c r="C2" s="10" t="s">
        <v>38</v>
      </c>
    </row>
    <row r="3" spans="1:3" ht="15" customHeight="1">
      <c r="A3" s="106" t="s">
        <v>296</v>
      </c>
      <c r="B3" s="107">
        <v>1065000</v>
      </c>
      <c r="C3" s="81" t="s">
        <v>419</v>
      </c>
    </row>
    <row r="4" spans="1:3" ht="15" customHeight="1">
      <c r="A4" s="9" t="s">
        <v>297</v>
      </c>
      <c r="B4" s="62">
        <v>150000</v>
      </c>
      <c r="C4" s="10" t="s">
        <v>420</v>
      </c>
    </row>
    <row r="5" spans="1:3" ht="15" customHeight="1">
      <c r="A5" s="152" t="s">
        <v>234</v>
      </c>
      <c r="B5" s="93">
        <v>100000</v>
      </c>
      <c r="C5" s="102" t="s">
        <v>421</v>
      </c>
    </row>
    <row r="6" spans="1:3" ht="15" customHeight="1">
      <c r="A6" s="152" t="s">
        <v>23</v>
      </c>
      <c r="B6" s="93">
        <v>250000</v>
      </c>
      <c r="C6" s="102" t="s">
        <v>422</v>
      </c>
    </row>
    <row r="7" ht="15" customHeight="1">
      <c r="B7" s="6">
        <f>SUM(B3:B6)</f>
        <v>1565000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50.00390625" defaultRowHeight="15" customHeight="1"/>
  <cols>
    <col min="1" max="1" width="71.7109375" style="5" customWidth="1"/>
    <col min="2" max="2" width="19.140625" style="5" customWidth="1"/>
    <col min="3" max="3" width="57.28125" style="5" customWidth="1"/>
    <col min="4" max="16384" width="50.00390625" style="5" customWidth="1"/>
  </cols>
  <sheetData>
    <row r="1" spans="1:3" ht="15" customHeight="1">
      <c r="A1" s="183" t="s">
        <v>22</v>
      </c>
      <c r="B1" s="183"/>
      <c r="C1" s="183"/>
    </row>
    <row r="2" spans="1:3" ht="15" customHeight="1">
      <c r="A2" s="10" t="s">
        <v>37</v>
      </c>
      <c r="B2" s="10" t="s">
        <v>3</v>
      </c>
      <c r="C2" s="10" t="s">
        <v>24</v>
      </c>
    </row>
    <row r="3" spans="1:3" ht="15" customHeight="1">
      <c r="A3" s="106" t="s">
        <v>298</v>
      </c>
      <c r="B3" s="153">
        <v>5600000</v>
      </c>
      <c r="C3" s="81" t="s">
        <v>299</v>
      </c>
    </row>
    <row r="4" spans="1:3" ht="15" customHeight="1">
      <c r="A4" s="106" t="s">
        <v>205</v>
      </c>
      <c r="B4" s="153">
        <v>1242000</v>
      </c>
      <c r="C4" s="81" t="s">
        <v>300</v>
      </c>
    </row>
    <row r="5" spans="1:3" ht="15" customHeight="1">
      <c r="A5" s="136" t="s">
        <v>424</v>
      </c>
      <c r="B5" s="136">
        <v>340000</v>
      </c>
      <c r="C5" s="108" t="s">
        <v>301</v>
      </c>
    </row>
    <row r="6" spans="1:3" ht="15" customHeight="1">
      <c r="A6" s="136" t="s">
        <v>424</v>
      </c>
      <c r="B6" s="136">
        <v>620000</v>
      </c>
      <c r="C6" s="108" t="s">
        <v>425</v>
      </c>
    </row>
    <row r="7" spans="1:3" ht="15" customHeight="1">
      <c r="A7" s="136" t="s">
        <v>235</v>
      </c>
      <c r="B7" s="136">
        <v>200000</v>
      </c>
      <c r="C7" s="108" t="s">
        <v>426</v>
      </c>
    </row>
    <row r="8" spans="1:3" ht="15" customHeight="1">
      <c r="A8" s="136" t="s">
        <v>235</v>
      </c>
      <c r="B8" s="136">
        <v>800000</v>
      </c>
      <c r="C8" s="108" t="s">
        <v>302</v>
      </c>
    </row>
    <row r="9" spans="1:3" ht="15" customHeight="1">
      <c r="A9" s="136" t="s">
        <v>234</v>
      </c>
      <c r="B9" s="136">
        <v>250000</v>
      </c>
      <c r="C9" s="108" t="s">
        <v>303</v>
      </c>
    </row>
    <row r="10" spans="1:3" ht="15" customHeight="1">
      <c r="A10" s="136" t="s">
        <v>234</v>
      </c>
      <c r="B10" s="136">
        <v>4988000</v>
      </c>
      <c r="C10" s="108" t="s">
        <v>427</v>
      </c>
    </row>
    <row r="11" ht="15" customHeight="1">
      <c r="B11" s="6">
        <f>SUM(B3:B10)</f>
        <v>14040000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0" sqref="B10"/>
    </sheetView>
  </sheetViews>
  <sheetFormatPr defaultColWidth="9.140625" defaultRowHeight="15" customHeight="1"/>
  <cols>
    <col min="1" max="1" width="71.8515625" style="5" customWidth="1"/>
    <col min="2" max="2" width="13.00390625" style="5" customWidth="1"/>
    <col min="3" max="3" width="53.57421875" style="5" customWidth="1"/>
    <col min="4" max="16384" width="9.140625" style="5" customWidth="1"/>
  </cols>
  <sheetData>
    <row r="1" spans="1:3" ht="15" customHeight="1">
      <c r="A1" s="183" t="s">
        <v>45</v>
      </c>
      <c r="B1" s="183"/>
      <c r="C1" s="183"/>
    </row>
    <row r="2" spans="1:3" ht="15" customHeight="1">
      <c r="A2" s="10" t="s">
        <v>37</v>
      </c>
      <c r="B2" s="10" t="s">
        <v>3</v>
      </c>
      <c r="C2" s="10" t="s">
        <v>24</v>
      </c>
    </row>
    <row r="3" spans="1:3" ht="15" customHeight="1">
      <c r="A3" s="136" t="s">
        <v>304</v>
      </c>
      <c r="B3" s="136">
        <v>2300000</v>
      </c>
      <c r="C3" s="108" t="s">
        <v>428</v>
      </c>
    </row>
    <row r="4" spans="1:3" ht="15" customHeight="1">
      <c r="A4" s="136" t="s">
        <v>305</v>
      </c>
      <c r="B4" s="136">
        <v>3000000</v>
      </c>
      <c r="C4" s="108" t="s">
        <v>306</v>
      </c>
    </row>
    <row r="5" ht="15" customHeight="1">
      <c r="B5" s="154">
        <f>SUM(B3:B4)</f>
        <v>5300000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12" sqref="D12"/>
    </sheetView>
  </sheetViews>
  <sheetFormatPr defaultColWidth="9.140625" defaultRowHeight="15" customHeight="1"/>
  <cols>
    <col min="1" max="1" width="38.28125" style="111" customWidth="1"/>
    <col min="2" max="2" width="15.57421875" style="111" customWidth="1"/>
    <col min="3" max="16384" width="9.140625" style="111" customWidth="1"/>
  </cols>
  <sheetData>
    <row r="1" spans="1:11" ht="15" customHeight="1">
      <c r="A1" s="155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" customHeight="1">
      <c r="A3" s="136" t="s">
        <v>234</v>
      </c>
      <c r="B3" s="151">
        <v>400000</v>
      </c>
      <c r="C3" s="108" t="s">
        <v>307</v>
      </c>
      <c r="D3" s="46"/>
      <c r="E3" s="46"/>
      <c r="F3" s="122"/>
      <c r="G3" s="122"/>
      <c r="H3" s="122"/>
      <c r="I3" s="122"/>
      <c r="J3" s="122"/>
      <c r="K3" s="122"/>
    </row>
    <row r="4" ht="15" customHeight="1">
      <c r="B4" s="113">
        <f>SUM(B3)</f>
        <v>400000</v>
      </c>
    </row>
    <row r="6" ht="15" customHeight="1">
      <c r="A6" s="111" t="s">
        <v>308</v>
      </c>
    </row>
    <row r="7" spans="1:5" ht="15" customHeight="1">
      <c r="A7" s="136" t="s">
        <v>309</v>
      </c>
      <c r="B7" s="151">
        <v>275000</v>
      </c>
      <c r="C7" s="108" t="s">
        <v>310</v>
      </c>
      <c r="D7" s="156"/>
      <c r="E7" s="46"/>
    </row>
    <row r="8" ht="15" customHeight="1">
      <c r="B8" s="113">
        <f>SUM(B7)</f>
        <v>275000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4">
      <selection activeCell="A31" sqref="A31"/>
    </sheetView>
  </sheetViews>
  <sheetFormatPr defaultColWidth="9.140625" defaultRowHeight="15" customHeight="1"/>
  <cols>
    <col min="1" max="1" width="48.00390625" style="5" customWidth="1"/>
    <col min="2" max="2" width="19.140625" style="5" customWidth="1"/>
    <col min="3" max="16384" width="9.140625" style="5" customWidth="1"/>
  </cols>
  <sheetData>
    <row r="1" spans="1:2" ht="15" customHeight="1">
      <c r="A1" s="104" t="s">
        <v>182</v>
      </c>
      <c r="B1" s="104"/>
    </row>
    <row r="2" spans="1:4" ht="15" customHeight="1">
      <c r="A2" s="105"/>
      <c r="B2" s="105"/>
      <c r="C2" s="5" t="s">
        <v>51</v>
      </c>
      <c r="D2" s="5" t="s">
        <v>52</v>
      </c>
    </row>
    <row r="3" spans="1:3" ht="15" customHeight="1">
      <c r="A3" s="106" t="s">
        <v>32</v>
      </c>
      <c r="B3" s="107">
        <v>750000</v>
      </c>
      <c r="C3" s="5">
        <v>750000</v>
      </c>
    </row>
    <row r="4" spans="1:4" ht="15" customHeight="1">
      <c r="A4" s="106" t="s">
        <v>56</v>
      </c>
      <c r="B4" s="107">
        <v>510000</v>
      </c>
      <c r="D4" s="5">
        <v>510000</v>
      </c>
    </row>
    <row r="5" spans="1:3" ht="15" customHeight="1">
      <c r="A5" s="106" t="s">
        <v>32</v>
      </c>
      <c r="B5" s="107">
        <v>750000</v>
      </c>
      <c r="C5" s="5">
        <v>750000</v>
      </c>
    </row>
    <row r="6" spans="1:4" ht="15" customHeight="1">
      <c r="A6" s="106" t="s">
        <v>33</v>
      </c>
      <c r="B6" s="107">
        <v>510000</v>
      </c>
      <c r="D6" s="5">
        <v>510000</v>
      </c>
    </row>
    <row r="7" spans="1:3" ht="15" customHeight="1">
      <c r="A7" s="106" t="s">
        <v>32</v>
      </c>
      <c r="B7" s="107">
        <v>750000</v>
      </c>
      <c r="C7" s="5">
        <v>750000</v>
      </c>
    </row>
    <row r="8" spans="1:4" ht="15" customHeight="1">
      <c r="A8" s="106" t="s">
        <v>55</v>
      </c>
      <c r="B8" s="107">
        <v>510000</v>
      </c>
      <c r="D8" s="5">
        <v>510000</v>
      </c>
    </row>
    <row r="9" spans="1:3" ht="15" customHeight="1">
      <c r="A9" s="106" t="s">
        <v>54</v>
      </c>
      <c r="B9" s="107">
        <v>750000</v>
      </c>
      <c r="C9" s="5">
        <v>750000</v>
      </c>
    </row>
    <row r="10" spans="1:4" ht="15" customHeight="1">
      <c r="A10" s="106" t="s">
        <v>57</v>
      </c>
      <c r="B10" s="107">
        <v>510000</v>
      </c>
      <c r="D10" s="5">
        <v>510000</v>
      </c>
    </row>
    <row r="11" spans="1:4" ht="15" customHeight="1">
      <c r="A11" s="106" t="s">
        <v>56</v>
      </c>
      <c r="B11" s="107">
        <v>510000</v>
      </c>
      <c r="D11" s="5">
        <v>510000</v>
      </c>
    </row>
    <row r="12" spans="1:3" ht="15" customHeight="1">
      <c r="A12" s="106" t="s">
        <v>157</v>
      </c>
      <c r="B12" s="107">
        <v>750000</v>
      </c>
      <c r="C12" s="5">
        <v>750000</v>
      </c>
    </row>
    <row r="13" spans="1:4" ht="15" customHeight="1">
      <c r="A13" s="106" t="s">
        <v>158</v>
      </c>
      <c r="B13" s="107">
        <v>510000</v>
      </c>
      <c r="D13" s="5">
        <v>510000</v>
      </c>
    </row>
    <row r="14" spans="1:3" ht="15" customHeight="1">
      <c r="A14" s="106" t="s">
        <v>159</v>
      </c>
      <c r="B14" s="107">
        <v>750000</v>
      </c>
      <c r="C14" s="5">
        <v>750000</v>
      </c>
    </row>
    <row r="15" spans="1:4" ht="15" customHeight="1">
      <c r="A15" s="106" t="s">
        <v>160</v>
      </c>
      <c r="B15" s="107">
        <v>510000</v>
      </c>
      <c r="D15" s="5">
        <v>510000</v>
      </c>
    </row>
    <row r="16" spans="1:3" ht="15" customHeight="1">
      <c r="A16" s="106" t="s">
        <v>32</v>
      </c>
      <c r="B16" s="107">
        <v>750000</v>
      </c>
      <c r="C16" s="5">
        <v>750000</v>
      </c>
    </row>
    <row r="17" spans="1:4" ht="15" customHeight="1">
      <c r="A17" s="106" t="s">
        <v>33</v>
      </c>
      <c r="B17" s="107">
        <v>510000</v>
      </c>
      <c r="D17" s="5">
        <v>510000</v>
      </c>
    </row>
    <row r="18" spans="1:3" ht="15" customHeight="1">
      <c r="A18" s="106" t="s">
        <v>32</v>
      </c>
      <c r="B18" s="107">
        <v>750000</v>
      </c>
      <c r="C18" s="5">
        <v>750000</v>
      </c>
    </row>
    <row r="19" spans="1:4" ht="15" customHeight="1">
      <c r="A19" s="106" t="s">
        <v>56</v>
      </c>
      <c r="B19" s="107">
        <v>510000</v>
      </c>
      <c r="D19" s="5">
        <v>510000</v>
      </c>
    </row>
    <row r="20" spans="1:3" ht="15" customHeight="1">
      <c r="A20" s="106" t="s">
        <v>32</v>
      </c>
      <c r="B20" s="107">
        <v>750000</v>
      </c>
      <c r="C20" s="5">
        <v>750000</v>
      </c>
    </row>
    <row r="21" spans="1:4" ht="15" customHeight="1">
      <c r="A21" s="106" t="s">
        <v>33</v>
      </c>
      <c r="B21" s="107">
        <v>510000</v>
      </c>
      <c r="D21" s="5">
        <v>510000</v>
      </c>
    </row>
    <row r="22" spans="1:3" ht="15" customHeight="1">
      <c r="A22" s="106" t="s">
        <v>32</v>
      </c>
      <c r="B22" s="107">
        <v>750000</v>
      </c>
      <c r="C22" s="5">
        <v>750000</v>
      </c>
    </row>
    <row r="23" spans="1:4" ht="15" customHeight="1">
      <c r="A23" s="106" t="s">
        <v>161</v>
      </c>
      <c r="B23" s="107">
        <v>510000</v>
      </c>
      <c r="D23" s="5">
        <v>510000</v>
      </c>
    </row>
    <row r="24" spans="1:4" ht="15" customHeight="1">
      <c r="A24" s="106" t="s">
        <v>56</v>
      </c>
      <c r="B24" s="107">
        <v>510000</v>
      </c>
      <c r="D24" s="5">
        <v>510000</v>
      </c>
    </row>
    <row r="25" spans="1:2" ht="15" customHeight="1">
      <c r="A25" s="108" t="s">
        <v>164</v>
      </c>
      <c r="B25" s="109">
        <v>7600000</v>
      </c>
    </row>
    <row r="26" spans="1:2" ht="15" customHeight="1">
      <c r="A26" s="108" t="s">
        <v>162</v>
      </c>
      <c r="B26" s="109">
        <v>15000000</v>
      </c>
    </row>
    <row r="27" spans="1:2" ht="15" customHeight="1">
      <c r="A27" s="108" t="s">
        <v>162</v>
      </c>
      <c r="B27" s="109">
        <v>15000000</v>
      </c>
    </row>
    <row r="28" spans="1:2" ht="15" customHeight="1">
      <c r="A28" s="108" t="s">
        <v>162</v>
      </c>
      <c r="B28" s="109">
        <v>10000000</v>
      </c>
    </row>
    <row r="29" spans="1:2" ht="15" customHeight="1">
      <c r="A29" s="108" t="s">
        <v>163</v>
      </c>
      <c r="B29" s="109">
        <v>10000000</v>
      </c>
    </row>
    <row r="30" spans="1:2" ht="15" customHeight="1">
      <c r="A30" s="108" t="s">
        <v>163</v>
      </c>
      <c r="B30" s="109">
        <v>10000000</v>
      </c>
    </row>
    <row r="31" spans="1:2" ht="15" customHeight="1">
      <c r="A31" s="108" t="s">
        <v>162</v>
      </c>
      <c r="B31" s="109">
        <v>2000000</v>
      </c>
    </row>
    <row r="32" ht="15" customHeight="1">
      <c r="B32" s="6">
        <f>SUM(B3:B31)</f>
        <v>83220000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"/>
    </sheetView>
  </sheetViews>
  <sheetFormatPr defaultColWidth="9.140625" defaultRowHeight="15" customHeight="1"/>
  <cols>
    <col min="1" max="1" width="15.57421875" style="111" customWidth="1"/>
    <col min="2" max="2" width="14.7109375" style="111" customWidth="1"/>
    <col min="3" max="3" width="40.7109375" style="111" customWidth="1"/>
    <col min="4" max="16384" width="9.140625" style="111" customWidth="1"/>
  </cols>
  <sheetData>
    <row r="1" spans="1:3" ht="15" customHeight="1">
      <c r="A1" s="185" t="s">
        <v>72</v>
      </c>
      <c r="B1" s="186"/>
      <c r="C1" s="186"/>
    </row>
    <row r="2" spans="1:3" ht="15" customHeight="1">
      <c r="A2" s="187"/>
      <c r="B2" s="188"/>
      <c r="C2" s="188"/>
    </row>
    <row r="3" spans="1:3" ht="15" customHeight="1">
      <c r="A3" s="136" t="s">
        <v>234</v>
      </c>
      <c r="B3" s="136">
        <v>200000</v>
      </c>
      <c r="C3" s="108" t="s">
        <v>429</v>
      </c>
    </row>
    <row r="4" spans="1:3" ht="15" customHeight="1">
      <c r="A4" s="136" t="s">
        <v>234</v>
      </c>
      <c r="B4" s="136">
        <v>100000</v>
      </c>
      <c r="C4" s="108" t="s">
        <v>430</v>
      </c>
    </row>
    <row r="5" spans="1:3" ht="15" customHeight="1">
      <c r="A5" s="136" t="s">
        <v>234</v>
      </c>
      <c r="B5" s="136">
        <v>100000</v>
      </c>
      <c r="C5" s="108" t="s">
        <v>431</v>
      </c>
    </row>
    <row r="6" spans="1:3" ht="15" customHeight="1">
      <c r="A6" s="136" t="s">
        <v>234</v>
      </c>
      <c r="B6" s="136">
        <v>50000</v>
      </c>
      <c r="C6" s="108" t="s">
        <v>432</v>
      </c>
    </row>
    <row r="7" spans="1:3" ht="15" customHeight="1">
      <c r="A7" s="136" t="s">
        <v>234</v>
      </c>
      <c r="B7" s="136">
        <v>100000</v>
      </c>
      <c r="C7" s="108" t="s">
        <v>433</v>
      </c>
    </row>
    <row r="8" spans="1:3" ht="15" customHeight="1">
      <c r="A8" s="136" t="s">
        <v>234</v>
      </c>
      <c r="B8" s="136">
        <v>300000</v>
      </c>
      <c r="C8" s="108" t="s">
        <v>311</v>
      </c>
    </row>
    <row r="9" spans="1:3" ht="15" customHeight="1">
      <c r="A9" s="136" t="s">
        <v>234</v>
      </c>
      <c r="B9" s="136">
        <v>200000</v>
      </c>
      <c r="C9" s="108" t="s">
        <v>434</v>
      </c>
    </row>
    <row r="10" spans="1:3" ht="15" customHeight="1">
      <c r="A10" s="136" t="s">
        <v>234</v>
      </c>
      <c r="B10" s="136">
        <v>300000</v>
      </c>
      <c r="C10" s="108" t="s">
        <v>435</v>
      </c>
    </row>
    <row r="11" spans="1:3" ht="15" customHeight="1">
      <c r="A11" s="136" t="s">
        <v>234</v>
      </c>
      <c r="B11" s="136">
        <v>500000</v>
      </c>
      <c r="C11" s="108" t="s">
        <v>436</v>
      </c>
    </row>
    <row r="12" spans="1:3" ht="15" customHeight="1">
      <c r="A12" s="136" t="s">
        <v>234</v>
      </c>
      <c r="B12" s="136">
        <v>300000</v>
      </c>
      <c r="C12" s="108" t="s">
        <v>312</v>
      </c>
    </row>
    <row r="13" ht="15" customHeight="1">
      <c r="B13" s="113">
        <f>SUM(B3:B12)</f>
        <v>2150000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8">
      <selection activeCell="D27" sqref="D27"/>
    </sheetView>
  </sheetViews>
  <sheetFormatPr defaultColWidth="9.140625" defaultRowHeight="15" customHeight="1"/>
  <cols>
    <col min="1" max="1" width="99.8515625" style="2" customWidth="1"/>
    <col min="2" max="3" width="15.7109375" style="2" customWidth="1"/>
    <col min="4" max="4" width="14.28125" style="2" customWidth="1"/>
    <col min="5" max="16384" width="9.140625" style="2" customWidth="1"/>
  </cols>
  <sheetData>
    <row r="1" spans="1:3" ht="15" customHeight="1">
      <c r="A1" s="189" t="s">
        <v>47</v>
      </c>
      <c r="B1" s="189"/>
      <c r="C1" s="189"/>
    </row>
    <row r="2" spans="1:3" ht="15" customHeight="1">
      <c r="A2" s="189"/>
      <c r="B2" s="189"/>
      <c r="C2" s="189"/>
    </row>
    <row r="3" spans="1:3" ht="15" customHeight="1">
      <c r="A3" s="137" t="s">
        <v>67</v>
      </c>
      <c r="B3" s="138">
        <v>23000</v>
      </c>
      <c r="C3" s="4" t="s">
        <v>320</v>
      </c>
    </row>
    <row r="4" spans="1:3" ht="15" customHeight="1">
      <c r="A4" s="137" t="s">
        <v>46</v>
      </c>
      <c r="B4" s="138">
        <v>3000</v>
      </c>
      <c r="C4" s="4" t="s">
        <v>321</v>
      </c>
    </row>
    <row r="5" spans="1:3" ht="15" customHeight="1">
      <c r="A5" s="137" t="s">
        <v>313</v>
      </c>
      <c r="B5" s="138">
        <v>40000</v>
      </c>
      <c r="C5" s="4" t="s">
        <v>320</v>
      </c>
    </row>
    <row r="6" spans="1:3" ht="15" customHeight="1">
      <c r="A6" s="137" t="s">
        <v>313</v>
      </c>
      <c r="B6" s="138">
        <v>40000</v>
      </c>
      <c r="C6" s="4" t="s">
        <v>320</v>
      </c>
    </row>
    <row r="7" spans="1:3" ht="15" customHeight="1">
      <c r="A7" s="137" t="s">
        <v>313</v>
      </c>
      <c r="B7" s="138">
        <v>40000</v>
      </c>
      <c r="C7" s="4" t="s">
        <v>320</v>
      </c>
    </row>
    <row r="8" spans="1:3" ht="15" customHeight="1">
      <c r="A8" s="137" t="s">
        <v>46</v>
      </c>
      <c r="B8" s="138">
        <v>3000</v>
      </c>
      <c r="C8" s="4" t="s">
        <v>321</v>
      </c>
    </row>
    <row r="9" spans="1:3" ht="15" customHeight="1">
      <c r="A9" s="137" t="s">
        <v>314</v>
      </c>
      <c r="B9" s="138">
        <v>15000</v>
      </c>
      <c r="C9" s="4" t="s">
        <v>320</v>
      </c>
    </row>
    <row r="10" spans="1:3" ht="15" customHeight="1">
      <c r="A10" s="137" t="s">
        <v>46</v>
      </c>
      <c r="B10" s="138">
        <v>3000</v>
      </c>
      <c r="C10" s="4" t="s">
        <v>321</v>
      </c>
    </row>
    <row r="11" spans="1:3" ht="15" customHeight="1">
      <c r="A11" s="137" t="s">
        <v>46</v>
      </c>
      <c r="B11" s="138">
        <v>3000</v>
      </c>
      <c r="C11" s="4" t="s">
        <v>321</v>
      </c>
    </row>
    <row r="12" spans="1:3" ht="15" customHeight="1">
      <c r="A12" s="137" t="s">
        <v>315</v>
      </c>
      <c r="B12" s="138">
        <v>15000</v>
      </c>
      <c r="C12" s="4" t="s">
        <v>320</v>
      </c>
    </row>
    <row r="13" spans="1:3" ht="15" customHeight="1">
      <c r="A13" s="137" t="s">
        <v>46</v>
      </c>
      <c r="B13" s="138">
        <v>3000</v>
      </c>
      <c r="C13" s="4" t="s">
        <v>321</v>
      </c>
    </row>
    <row r="14" spans="1:3" ht="15" customHeight="1">
      <c r="A14" s="137" t="s">
        <v>316</v>
      </c>
      <c r="B14" s="138">
        <v>15000</v>
      </c>
      <c r="C14" s="4" t="s">
        <v>320</v>
      </c>
    </row>
    <row r="15" spans="1:3" ht="15" customHeight="1">
      <c r="A15" s="137" t="s">
        <v>46</v>
      </c>
      <c r="B15" s="138">
        <v>3000</v>
      </c>
      <c r="C15" s="4" t="s">
        <v>321</v>
      </c>
    </row>
    <row r="16" spans="1:3" ht="15" customHeight="1">
      <c r="A16" s="137" t="s">
        <v>317</v>
      </c>
      <c r="B16" s="138">
        <v>15000</v>
      </c>
      <c r="C16" s="4" t="s">
        <v>320</v>
      </c>
    </row>
    <row r="17" spans="1:3" ht="15" customHeight="1">
      <c r="A17" s="137" t="s">
        <v>46</v>
      </c>
      <c r="B17" s="138">
        <v>3000</v>
      </c>
      <c r="C17" s="4" t="s">
        <v>321</v>
      </c>
    </row>
    <row r="18" spans="1:3" ht="15" customHeight="1">
      <c r="A18" s="137" t="s">
        <v>46</v>
      </c>
      <c r="B18" s="138">
        <v>3000</v>
      </c>
      <c r="C18" s="4" t="s">
        <v>321</v>
      </c>
    </row>
    <row r="19" spans="1:3" ht="15" customHeight="1">
      <c r="A19" s="137" t="s">
        <v>318</v>
      </c>
      <c r="B19" s="138">
        <v>15000</v>
      </c>
      <c r="C19" s="4" t="s">
        <v>320</v>
      </c>
    </row>
    <row r="20" spans="1:3" ht="15" customHeight="1">
      <c r="A20" s="137" t="s">
        <v>319</v>
      </c>
      <c r="B20" s="138">
        <v>5000</v>
      </c>
      <c r="C20" s="4" t="s">
        <v>320</v>
      </c>
    </row>
    <row r="21" spans="1:3" ht="15" customHeight="1">
      <c r="A21" s="137" t="s">
        <v>319</v>
      </c>
      <c r="B21" s="138">
        <v>5000</v>
      </c>
      <c r="C21" s="4" t="s">
        <v>320</v>
      </c>
    </row>
    <row r="22" spans="1:3" ht="15" customHeight="1">
      <c r="A22" s="137" t="s">
        <v>319</v>
      </c>
      <c r="B22" s="138">
        <v>5000</v>
      </c>
      <c r="C22" s="4" t="s">
        <v>320</v>
      </c>
    </row>
    <row r="23" spans="1:3" ht="15" customHeight="1">
      <c r="A23" s="137" t="s">
        <v>319</v>
      </c>
      <c r="B23" s="138">
        <v>5000</v>
      </c>
      <c r="C23" s="4" t="s">
        <v>320</v>
      </c>
    </row>
    <row r="24" spans="1:3" ht="15" customHeight="1">
      <c r="A24" s="137" t="s">
        <v>46</v>
      </c>
      <c r="B24" s="138">
        <v>3000</v>
      </c>
      <c r="C24" s="4" t="s">
        <v>321</v>
      </c>
    </row>
    <row r="25" spans="1:3" ht="15" customHeight="1">
      <c r="A25" s="137" t="s">
        <v>319</v>
      </c>
      <c r="B25" s="138">
        <v>5000</v>
      </c>
      <c r="C25" s="4" t="s">
        <v>320</v>
      </c>
    </row>
    <row r="26" spans="1:3" ht="15" customHeight="1">
      <c r="A26" s="137" t="s">
        <v>319</v>
      </c>
      <c r="B26" s="138">
        <v>5000</v>
      </c>
      <c r="C26" s="4" t="s">
        <v>320</v>
      </c>
    </row>
    <row r="27" spans="1:3" ht="15" customHeight="1">
      <c r="A27" s="137" t="s">
        <v>319</v>
      </c>
      <c r="B27" s="138">
        <v>5000</v>
      </c>
      <c r="C27" s="4" t="s">
        <v>320</v>
      </c>
    </row>
    <row r="28" spans="1:3" ht="15" customHeight="1">
      <c r="A28" s="137" t="s">
        <v>319</v>
      </c>
      <c r="B28" s="138">
        <v>5000</v>
      </c>
      <c r="C28" s="4" t="s">
        <v>320</v>
      </c>
    </row>
    <row r="29" spans="1:3" ht="15" customHeight="1">
      <c r="A29" s="137" t="s">
        <v>319</v>
      </c>
      <c r="B29" s="138">
        <v>5000</v>
      </c>
      <c r="C29" s="4" t="s">
        <v>320</v>
      </c>
    </row>
    <row r="30" spans="1:3" ht="15" customHeight="1">
      <c r="A30" s="137" t="s">
        <v>46</v>
      </c>
      <c r="B30" s="138">
        <v>3000</v>
      </c>
      <c r="C30" s="4" t="s">
        <v>321</v>
      </c>
    </row>
    <row r="31" spans="1:3" ht="15" customHeight="1">
      <c r="A31" s="137" t="s">
        <v>319</v>
      </c>
      <c r="B31" s="138">
        <v>5000</v>
      </c>
      <c r="C31" s="4" t="s">
        <v>320</v>
      </c>
    </row>
    <row r="32" spans="1:3" ht="15" customHeight="1">
      <c r="A32" s="137" t="s">
        <v>319</v>
      </c>
      <c r="B32" s="138">
        <v>5000</v>
      </c>
      <c r="C32" s="4" t="s">
        <v>320</v>
      </c>
    </row>
    <row r="33" spans="1:3" ht="15" customHeight="1">
      <c r="A33" s="137" t="s">
        <v>319</v>
      </c>
      <c r="B33" s="138">
        <v>5000</v>
      </c>
      <c r="C33" s="4" t="s">
        <v>320</v>
      </c>
    </row>
    <row r="34" spans="1:3" ht="15" customHeight="1">
      <c r="A34" s="137" t="s">
        <v>46</v>
      </c>
      <c r="B34" s="138">
        <v>3000</v>
      </c>
      <c r="C34" s="4" t="s">
        <v>321</v>
      </c>
    </row>
    <row r="35" spans="1:3" ht="15" customHeight="1">
      <c r="A35" s="137" t="s">
        <v>319</v>
      </c>
      <c r="B35" s="138">
        <v>5000</v>
      </c>
      <c r="C35" s="4" t="s">
        <v>320</v>
      </c>
    </row>
    <row r="36" spans="1:3" ht="15" customHeight="1">
      <c r="A36" s="137" t="s">
        <v>319</v>
      </c>
      <c r="B36" s="138">
        <v>5000</v>
      </c>
      <c r="C36" s="4" t="s">
        <v>320</v>
      </c>
    </row>
    <row r="37" spans="1:3" ht="15" customHeight="1">
      <c r="A37" s="137" t="s">
        <v>319</v>
      </c>
      <c r="B37" s="138">
        <v>5000</v>
      </c>
      <c r="C37" s="4" t="s">
        <v>320</v>
      </c>
    </row>
    <row r="38" ht="15" customHeight="1">
      <c r="B38" s="3">
        <f>SUM(B3:B37)</f>
        <v>326000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workbookViewId="0" topLeftCell="B8">
      <selection activeCell="G22" sqref="G22"/>
    </sheetView>
  </sheetViews>
  <sheetFormatPr defaultColWidth="31.28125" defaultRowHeight="18" customHeight="1"/>
  <cols>
    <col min="1" max="1" width="38.8515625" style="111" customWidth="1"/>
    <col min="2" max="2" width="19.140625" style="113" customWidth="1"/>
    <col min="3" max="3" width="1.8515625" style="111" customWidth="1"/>
    <col min="4" max="4" width="40.140625" style="111" customWidth="1"/>
    <col min="5" max="5" width="21.57421875" style="113" customWidth="1"/>
    <col min="6" max="6" width="19.140625" style="111" customWidth="1"/>
    <col min="7" max="16384" width="31.28125" style="111" customWidth="1"/>
  </cols>
  <sheetData>
    <row r="1" spans="1:7" ht="18" customHeight="1">
      <c r="A1" s="190" t="s">
        <v>0</v>
      </c>
      <c r="B1" s="190"/>
      <c r="C1" s="190"/>
      <c r="D1" s="190"/>
      <c r="E1" s="190"/>
      <c r="F1" s="104"/>
      <c r="G1" s="104"/>
    </row>
    <row r="2" spans="1:7" ht="18" customHeight="1">
      <c r="A2" s="182" t="s">
        <v>1</v>
      </c>
      <c r="B2" s="182"/>
      <c r="C2" s="182"/>
      <c r="D2" s="182"/>
      <c r="E2" s="182"/>
      <c r="F2" s="119"/>
      <c r="G2" s="119"/>
    </row>
    <row r="4" spans="1:7" ht="18" customHeight="1">
      <c r="A4" s="191" t="s">
        <v>322</v>
      </c>
      <c r="B4" s="191"/>
      <c r="C4" s="191"/>
      <c r="D4" s="191"/>
      <c r="E4" s="191"/>
      <c r="F4" s="157"/>
      <c r="G4" s="157"/>
    </row>
    <row r="5" spans="1:5" ht="18" customHeight="1">
      <c r="A5" s="158" t="s">
        <v>2</v>
      </c>
      <c r="B5" s="16" t="s">
        <v>3</v>
      </c>
      <c r="C5" s="158"/>
      <c r="D5" s="158" t="s">
        <v>5</v>
      </c>
      <c r="E5" s="16" t="s">
        <v>3</v>
      </c>
    </row>
    <row r="6" spans="1:6" s="5" customFormat="1" ht="18" customHeight="1">
      <c r="A6" s="10" t="s">
        <v>323</v>
      </c>
      <c r="B6" s="91">
        <v>77523297.09</v>
      </c>
      <c r="C6" s="10"/>
      <c r="D6" s="65" t="s">
        <v>336</v>
      </c>
      <c r="E6" s="123">
        <v>127522000</v>
      </c>
      <c r="F6" s="159"/>
    </row>
    <row r="7" spans="1:5" s="5" customFormat="1" ht="18" customHeight="1">
      <c r="A7" s="10" t="s">
        <v>15</v>
      </c>
      <c r="B7" s="9">
        <v>2995000</v>
      </c>
      <c r="C7" s="10"/>
      <c r="D7" s="125" t="s">
        <v>17</v>
      </c>
      <c r="E7" s="123">
        <v>26613000</v>
      </c>
    </row>
    <row r="8" spans="1:7" s="5" customFormat="1" ht="18" customHeight="1">
      <c r="A8" s="10" t="s">
        <v>95</v>
      </c>
      <c r="B8" s="23">
        <v>83220000</v>
      </c>
      <c r="C8" s="10"/>
      <c r="D8" s="65" t="s">
        <v>18</v>
      </c>
      <c r="E8" s="123">
        <v>293708000</v>
      </c>
      <c r="G8" s="6"/>
    </row>
    <row r="9" spans="1:7" s="5" customFormat="1" ht="18" customHeight="1">
      <c r="A9" s="10" t="s">
        <v>19</v>
      </c>
      <c r="B9" s="23">
        <v>261633000</v>
      </c>
      <c r="C9" s="10"/>
      <c r="D9" s="126" t="s">
        <v>63</v>
      </c>
      <c r="E9" s="123">
        <v>900000</v>
      </c>
      <c r="G9" s="6"/>
    </row>
    <row r="10" spans="1:6" s="5" customFormat="1" ht="18" customHeight="1">
      <c r="A10" s="160" t="s">
        <v>324</v>
      </c>
      <c r="B10" s="43">
        <v>96950000</v>
      </c>
      <c r="C10" s="10"/>
      <c r="D10" s="126" t="s">
        <v>108</v>
      </c>
      <c r="E10" s="123">
        <v>2875000</v>
      </c>
      <c r="F10" s="6"/>
    </row>
    <row r="11" spans="1:6" s="5" customFormat="1" ht="18" customHeight="1">
      <c r="A11" s="10" t="s">
        <v>68</v>
      </c>
      <c r="B11" s="23">
        <v>750000</v>
      </c>
      <c r="C11" s="10"/>
      <c r="D11" s="65" t="s">
        <v>42</v>
      </c>
      <c r="E11" s="123">
        <v>47875000</v>
      </c>
      <c r="F11" s="6"/>
    </row>
    <row r="12" spans="1:7" s="5" customFormat="1" ht="18" customHeight="1">
      <c r="A12" s="10" t="s">
        <v>48</v>
      </c>
      <c r="B12" s="92">
        <v>58132488.8</v>
      </c>
      <c r="C12" s="10"/>
      <c r="D12" s="65" t="s">
        <v>43</v>
      </c>
      <c r="E12" s="123">
        <v>6300000</v>
      </c>
      <c r="F12" s="18"/>
      <c r="G12" s="17"/>
    </row>
    <row r="13" spans="1:7" s="5" customFormat="1" ht="18" customHeight="1">
      <c r="A13" s="10"/>
      <c r="B13" s="23"/>
      <c r="C13" s="10"/>
      <c r="D13" s="65" t="s">
        <v>104</v>
      </c>
      <c r="E13" s="123">
        <v>1565000</v>
      </c>
      <c r="F13" s="22"/>
      <c r="G13" s="17"/>
    </row>
    <row r="14" spans="1:7" s="5" customFormat="1" ht="18" customHeight="1">
      <c r="A14" s="10"/>
      <c r="B14" s="23"/>
      <c r="C14" s="10"/>
      <c r="D14" s="65" t="s">
        <v>22</v>
      </c>
      <c r="E14" s="123">
        <v>14040000</v>
      </c>
      <c r="F14" s="22"/>
      <c r="G14" s="17"/>
    </row>
    <row r="15" spans="1:7" s="5" customFormat="1" ht="18" customHeight="1">
      <c r="A15" s="10"/>
      <c r="B15" s="23"/>
      <c r="C15" s="10"/>
      <c r="D15" s="65" t="s">
        <v>11</v>
      </c>
      <c r="E15" s="123">
        <v>5300000</v>
      </c>
      <c r="F15" s="22"/>
      <c r="G15" s="17"/>
    </row>
    <row r="16" spans="1:7" s="5" customFormat="1" ht="18" customHeight="1">
      <c r="A16" s="10"/>
      <c r="B16" s="23"/>
      <c r="C16" s="10"/>
      <c r="D16" s="65" t="s">
        <v>65</v>
      </c>
      <c r="E16" s="123">
        <v>400000</v>
      </c>
      <c r="F16" s="22"/>
      <c r="G16" s="17"/>
    </row>
    <row r="17" spans="1:7" s="5" customFormat="1" ht="18" customHeight="1">
      <c r="A17" s="10"/>
      <c r="B17" s="23"/>
      <c r="C17" s="10"/>
      <c r="D17" s="65" t="s">
        <v>106</v>
      </c>
      <c r="E17" s="123">
        <v>326000</v>
      </c>
      <c r="F17" s="22"/>
      <c r="G17" s="17"/>
    </row>
    <row r="18" spans="1:7" s="5" customFormat="1" ht="18" customHeight="1">
      <c r="A18" s="10"/>
      <c r="B18" s="23"/>
      <c r="C18" s="10"/>
      <c r="D18" s="10" t="s">
        <v>70</v>
      </c>
      <c r="E18" s="127">
        <v>2150000</v>
      </c>
      <c r="F18" s="22"/>
      <c r="G18" s="17"/>
    </row>
    <row r="19" spans="1:7" s="5" customFormat="1" ht="18" customHeight="1">
      <c r="A19" s="10"/>
      <c r="B19" s="23"/>
      <c r="C19" s="10"/>
      <c r="D19" s="10" t="s">
        <v>156</v>
      </c>
      <c r="E19" s="127">
        <v>275000</v>
      </c>
      <c r="F19" s="22"/>
      <c r="G19" s="17"/>
    </row>
    <row r="20" spans="1:7" s="5" customFormat="1" ht="18" customHeight="1">
      <c r="A20" s="10"/>
      <c r="B20" s="42"/>
      <c r="C20" s="10"/>
      <c r="D20" s="85"/>
      <c r="E20" s="8"/>
      <c r="F20" s="18"/>
      <c r="G20" s="17"/>
    </row>
    <row r="21" spans="1:5" s="5" customFormat="1" ht="18" customHeight="1">
      <c r="A21" s="85" t="s">
        <v>36</v>
      </c>
      <c r="B21" s="16">
        <f>SUM(B6:B12)</f>
        <v>581203785.89</v>
      </c>
      <c r="C21" s="85"/>
      <c r="D21" s="85" t="s">
        <v>50</v>
      </c>
      <c r="E21" s="16">
        <f>SUM(E6:E20)</f>
        <v>529849000</v>
      </c>
    </row>
    <row r="22" spans="1:7" s="5" customFormat="1" ht="18" customHeight="1">
      <c r="A22" s="85"/>
      <c r="B22" s="42"/>
      <c r="C22" s="10"/>
      <c r="D22" s="85" t="s">
        <v>4</v>
      </c>
      <c r="E22" s="16">
        <f>B21-E21</f>
        <v>51354785.889999986</v>
      </c>
      <c r="F22" s="103"/>
      <c r="G22" s="161" t="s">
        <v>437</v>
      </c>
    </row>
    <row r="23" ht="18" customHeight="1">
      <c r="F23" s="17"/>
    </row>
    <row r="24" ht="18" customHeight="1">
      <c r="A24" s="113"/>
    </row>
  </sheetData>
  <sheetProtection/>
  <mergeCells count="3">
    <mergeCell ref="A1:E1"/>
    <mergeCell ref="A2:E2"/>
    <mergeCell ref="A4:E4"/>
  </mergeCells>
  <printOptions/>
  <pageMargins left="0.54" right="0.25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C9">
      <selection activeCell="F12" sqref="F12"/>
    </sheetView>
  </sheetViews>
  <sheetFormatPr defaultColWidth="9.140625" defaultRowHeight="12.75"/>
  <cols>
    <col min="1" max="1" width="19.28125" style="170" customWidth="1"/>
    <col min="2" max="2" width="20.57421875" style="170" customWidth="1"/>
    <col min="3" max="3" width="37.28125" style="170" customWidth="1"/>
    <col min="4" max="4" width="6.421875" style="168" customWidth="1"/>
    <col min="5" max="5" width="20.140625" style="169" customWidth="1"/>
    <col min="6" max="6" width="21.421875" style="170" customWidth="1"/>
    <col min="7" max="7" width="37.421875" style="170" customWidth="1"/>
    <col min="8" max="16384" width="9.140625" style="168" customWidth="1"/>
  </cols>
  <sheetData>
    <row r="1" spans="1:7" ht="16.5" customHeight="1">
      <c r="A1" s="192" t="s">
        <v>327</v>
      </c>
      <c r="B1" s="192"/>
      <c r="C1" s="192"/>
      <c r="E1" s="193" t="s">
        <v>328</v>
      </c>
      <c r="F1" s="194"/>
      <c r="G1" s="195"/>
    </row>
    <row r="2" spans="1:7" ht="16.5" customHeight="1">
      <c r="A2" s="59" t="s">
        <v>73</v>
      </c>
      <c r="B2" s="59" t="s">
        <v>74</v>
      </c>
      <c r="C2" s="60" t="s">
        <v>75</v>
      </c>
      <c r="E2" s="57" t="s">
        <v>73</v>
      </c>
      <c r="F2" s="57" t="s">
        <v>76</v>
      </c>
      <c r="G2" s="48" t="s">
        <v>75</v>
      </c>
    </row>
    <row r="3" spans="1:7" ht="16.5" customHeight="1">
      <c r="A3" s="61"/>
      <c r="B3" s="162">
        <v>77523297.09</v>
      </c>
      <c r="C3" s="49" t="s">
        <v>96</v>
      </c>
      <c r="E3" s="58"/>
      <c r="F3" s="163">
        <v>51354000</v>
      </c>
      <c r="G3" s="49" t="s">
        <v>329</v>
      </c>
    </row>
    <row r="4" spans="1:7" ht="16.5" customHeight="1">
      <c r="A4" s="61"/>
      <c r="B4" s="163">
        <v>2995000</v>
      </c>
      <c r="C4" s="49" t="s">
        <v>77</v>
      </c>
      <c r="E4" s="58"/>
      <c r="F4" s="163">
        <v>1700000</v>
      </c>
      <c r="G4" s="49" t="s">
        <v>77</v>
      </c>
    </row>
    <row r="5" spans="1:7" ht="16.5" customHeight="1">
      <c r="A5" s="61"/>
      <c r="B5" s="164">
        <v>83220000</v>
      </c>
      <c r="C5" s="49" t="s">
        <v>97</v>
      </c>
      <c r="E5" s="58"/>
      <c r="F5" s="163">
        <v>50250000</v>
      </c>
      <c r="G5" s="49" t="s">
        <v>97</v>
      </c>
    </row>
    <row r="6" spans="1:7" ht="16.5" customHeight="1">
      <c r="A6" s="61"/>
      <c r="B6" s="164">
        <v>261633000</v>
      </c>
      <c r="C6" s="50" t="s">
        <v>78</v>
      </c>
      <c r="E6" s="163"/>
      <c r="F6" s="58">
        <v>203000000</v>
      </c>
      <c r="G6" s="50" t="s">
        <v>78</v>
      </c>
    </row>
    <row r="7" spans="1:7" ht="16.5" customHeight="1">
      <c r="A7" s="61"/>
      <c r="B7" s="64">
        <v>96950000</v>
      </c>
      <c r="C7" s="51" t="s">
        <v>325</v>
      </c>
      <c r="E7" s="58"/>
      <c r="F7" s="58">
        <v>60000000</v>
      </c>
      <c r="G7" s="51" t="s">
        <v>325</v>
      </c>
    </row>
    <row r="8" spans="1:7" ht="16.5" customHeight="1">
      <c r="A8" s="61"/>
      <c r="B8" s="164">
        <v>750000</v>
      </c>
      <c r="C8" s="49" t="s">
        <v>79</v>
      </c>
      <c r="E8" s="58"/>
      <c r="F8" s="58">
        <v>1000000</v>
      </c>
      <c r="G8" s="49" t="s">
        <v>79</v>
      </c>
    </row>
    <row r="9" spans="1:7" ht="16.5" customHeight="1">
      <c r="A9" s="61"/>
      <c r="B9" s="165">
        <v>58132488.8</v>
      </c>
      <c r="C9" s="49" t="s">
        <v>80</v>
      </c>
      <c r="E9" s="58"/>
      <c r="F9" s="58">
        <v>56146000</v>
      </c>
      <c r="G9" s="49" t="s">
        <v>80</v>
      </c>
    </row>
    <row r="10" spans="1:7" ht="16.5" customHeight="1">
      <c r="A10" s="61"/>
      <c r="B10" s="58">
        <v>0</v>
      </c>
      <c r="C10" s="49" t="s">
        <v>98</v>
      </c>
      <c r="E10" s="58"/>
      <c r="F10" s="58">
        <v>0</v>
      </c>
      <c r="G10" s="49" t="s">
        <v>98</v>
      </c>
    </row>
    <row r="11" spans="1:7" ht="16.5" customHeight="1">
      <c r="A11" s="61"/>
      <c r="B11" s="52"/>
      <c r="C11" s="49"/>
      <c r="E11" s="58"/>
      <c r="F11" s="58"/>
      <c r="G11" s="53"/>
    </row>
    <row r="12" spans="1:7" ht="16.5" customHeight="1">
      <c r="A12" s="166">
        <v>127522000</v>
      </c>
      <c r="B12" s="61"/>
      <c r="C12" s="49" t="s">
        <v>99</v>
      </c>
      <c r="E12" s="58">
        <v>98000000</v>
      </c>
      <c r="F12" s="54"/>
      <c r="G12" s="49" t="s">
        <v>99</v>
      </c>
    </row>
    <row r="13" spans="1:7" ht="16.5" customHeight="1">
      <c r="A13" s="166">
        <v>26613000</v>
      </c>
      <c r="B13" s="61"/>
      <c r="C13" s="51" t="s">
        <v>84</v>
      </c>
      <c r="E13" s="58">
        <v>14200000</v>
      </c>
      <c r="F13" s="58"/>
      <c r="G13" s="51" t="s">
        <v>84</v>
      </c>
    </row>
    <row r="14" spans="1:7" ht="16.5" customHeight="1">
      <c r="A14" s="166">
        <v>293708000</v>
      </c>
      <c r="B14" s="63"/>
      <c r="C14" s="51" t="s">
        <v>83</v>
      </c>
      <c r="E14" s="58">
        <v>230400000</v>
      </c>
      <c r="F14" s="58"/>
      <c r="G14" s="51" t="s">
        <v>83</v>
      </c>
    </row>
    <row r="15" spans="1:7" ht="16.5" customHeight="1">
      <c r="A15" s="166">
        <v>900000</v>
      </c>
      <c r="B15" s="63"/>
      <c r="C15" s="49" t="s">
        <v>82</v>
      </c>
      <c r="E15" s="58">
        <v>2500000</v>
      </c>
      <c r="F15" s="58"/>
      <c r="G15" s="49" t="s">
        <v>82</v>
      </c>
    </row>
    <row r="16" spans="1:7" ht="16.5" customHeight="1">
      <c r="A16" s="166">
        <v>2875000</v>
      </c>
      <c r="B16" s="63"/>
      <c r="C16" s="49" t="s">
        <v>100</v>
      </c>
      <c r="E16" s="58">
        <v>1300000</v>
      </c>
      <c r="F16" s="58"/>
      <c r="G16" s="49" t="s">
        <v>100</v>
      </c>
    </row>
    <row r="17" spans="1:7" ht="16.5" customHeight="1">
      <c r="A17" s="166">
        <v>47875000</v>
      </c>
      <c r="B17" s="64"/>
      <c r="C17" s="49" t="s">
        <v>85</v>
      </c>
      <c r="E17" s="58">
        <v>45000000</v>
      </c>
      <c r="F17" s="58"/>
      <c r="G17" s="49" t="s">
        <v>85</v>
      </c>
    </row>
    <row r="18" spans="1:7" ht="16.5" customHeight="1">
      <c r="A18" s="166">
        <v>6300000</v>
      </c>
      <c r="B18" s="61"/>
      <c r="C18" s="49" t="s">
        <v>81</v>
      </c>
      <c r="E18" s="58">
        <v>13200000</v>
      </c>
      <c r="F18" s="58"/>
      <c r="G18" s="49" t="s">
        <v>81</v>
      </c>
    </row>
    <row r="19" spans="1:7" ht="16.5" customHeight="1">
      <c r="A19" s="166">
        <v>1565000</v>
      </c>
      <c r="B19" s="61"/>
      <c r="C19" s="49" t="s">
        <v>86</v>
      </c>
      <c r="E19" s="58">
        <v>1500000</v>
      </c>
      <c r="F19" s="58"/>
      <c r="G19" s="49" t="s">
        <v>86</v>
      </c>
    </row>
    <row r="20" spans="1:7" ht="16.5" customHeight="1">
      <c r="A20" s="166">
        <v>14040000</v>
      </c>
      <c r="B20" s="64"/>
      <c r="C20" s="51" t="s">
        <v>88</v>
      </c>
      <c r="E20" s="58">
        <v>5200000</v>
      </c>
      <c r="F20" s="54"/>
      <c r="G20" s="51" t="s">
        <v>88</v>
      </c>
    </row>
    <row r="21" spans="1:7" ht="16.5" customHeight="1">
      <c r="A21" s="166">
        <v>5300000</v>
      </c>
      <c r="B21" s="52"/>
      <c r="C21" s="51" t="s">
        <v>89</v>
      </c>
      <c r="E21" s="58">
        <v>3400000</v>
      </c>
      <c r="F21" s="54"/>
      <c r="G21" s="51" t="s">
        <v>89</v>
      </c>
    </row>
    <row r="22" spans="1:7" ht="16.5" customHeight="1">
      <c r="A22" s="166">
        <v>400000</v>
      </c>
      <c r="B22" s="52"/>
      <c r="C22" s="51" t="s">
        <v>101</v>
      </c>
      <c r="E22" s="58">
        <v>5000000</v>
      </c>
      <c r="F22" s="58"/>
      <c r="G22" s="51" t="s">
        <v>101</v>
      </c>
    </row>
    <row r="23" spans="1:7" ht="16.5" customHeight="1">
      <c r="A23" s="166">
        <v>326000</v>
      </c>
      <c r="B23" s="52"/>
      <c r="C23" s="51" t="s">
        <v>87</v>
      </c>
      <c r="E23" s="58">
        <v>400000</v>
      </c>
      <c r="F23" s="58"/>
      <c r="G23" s="51" t="s">
        <v>87</v>
      </c>
    </row>
    <row r="24" spans="1:7" ht="16.5" customHeight="1">
      <c r="A24" s="167">
        <v>2150000</v>
      </c>
      <c r="B24" s="52"/>
      <c r="C24" s="51" t="s">
        <v>102</v>
      </c>
      <c r="E24" s="58">
        <v>3000000</v>
      </c>
      <c r="F24" s="58"/>
      <c r="G24" s="51" t="s">
        <v>102</v>
      </c>
    </row>
    <row r="25" spans="1:7" ht="16.5" customHeight="1">
      <c r="A25" s="167">
        <v>275000</v>
      </c>
      <c r="B25" s="52"/>
      <c r="C25" s="51" t="s">
        <v>326</v>
      </c>
      <c r="E25" s="58">
        <v>350000</v>
      </c>
      <c r="F25" s="58"/>
      <c r="G25" s="51" t="s">
        <v>326</v>
      </c>
    </row>
    <row r="26" spans="1:7" ht="16.5" customHeight="1">
      <c r="A26" s="59">
        <f>SUM(A12:A25)</f>
        <v>529849000</v>
      </c>
      <c r="B26" s="59">
        <f>SUM(B3:B10)</f>
        <v>581203785.89</v>
      </c>
      <c r="C26" s="60" t="s">
        <v>90</v>
      </c>
      <c r="E26" s="57">
        <f>SUM(E12:E25)</f>
        <v>423450000</v>
      </c>
      <c r="F26" s="57">
        <f>SUM(F3:F10)</f>
        <v>423450000</v>
      </c>
      <c r="G26" s="48" t="s">
        <v>91</v>
      </c>
    </row>
    <row r="27" spans="1:7" ht="16.5" customHeight="1">
      <c r="A27" s="64"/>
      <c r="B27" s="64">
        <f>B26-A26</f>
        <v>51354785.889999986</v>
      </c>
      <c r="C27" s="54" t="s">
        <v>92</v>
      </c>
      <c r="E27" s="57"/>
      <c r="F27" s="57">
        <f>F26-E26</f>
        <v>0</v>
      </c>
      <c r="G27" s="48" t="s">
        <v>93</v>
      </c>
    </row>
    <row r="28" spans="1:6" ht="16.5" customHeight="1">
      <c r="A28" s="64"/>
      <c r="B28" s="64">
        <v>785.89</v>
      </c>
      <c r="C28" s="54" t="s">
        <v>94</v>
      </c>
      <c r="F28" s="169"/>
    </row>
    <row r="29" spans="1:3" ht="16.5" customHeight="1">
      <c r="A29" s="64"/>
      <c r="B29" s="64">
        <f>B27-B28</f>
        <v>51353999.999999985</v>
      </c>
      <c r="C29" s="54" t="s">
        <v>105</v>
      </c>
    </row>
  </sheetData>
  <sheetProtection/>
  <mergeCells count="2"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A1" sqref="A1:C1"/>
    </sheetView>
  </sheetViews>
  <sheetFormatPr defaultColWidth="9.140625" defaultRowHeight="12.75"/>
  <cols>
    <col min="1" max="1" width="37.8515625" style="172" customWidth="1"/>
    <col min="2" max="2" width="19.421875" style="172" customWidth="1"/>
    <col min="3" max="3" width="17.8515625" style="172" customWidth="1"/>
    <col min="4" max="4" width="2.57421875" style="172" customWidth="1"/>
    <col min="5" max="5" width="37.57421875" style="172" customWidth="1"/>
    <col min="6" max="6" width="21.140625" style="172" customWidth="1"/>
    <col min="7" max="7" width="20.8515625" style="172" customWidth="1"/>
    <col min="8" max="16384" width="9.140625" style="172" customWidth="1"/>
  </cols>
  <sheetData>
    <row r="1" spans="1:7" ht="15">
      <c r="A1" s="196" t="s">
        <v>330</v>
      </c>
      <c r="B1" s="196"/>
      <c r="C1" s="196"/>
      <c r="D1" s="171"/>
      <c r="E1" s="197" t="s">
        <v>331</v>
      </c>
      <c r="F1" s="198"/>
      <c r="G1" s="198"/>
    </row>
    <row r="2" spans="1:7" ht="30" customHeight="1">
      <c r="A2" s="66" t="s">
        <v>13</v>
      </c>
      <c r="B2" s="75" t="s">
        <v>129</v>
      </c>
      <c r="C2" s="75" t="s">
        <v>130</v>
      </c>
      <c r="D2" s="171"/>
      <c r="E2" s="66" t="s">
        <v>13</v>
      </c>
      <c r="F2" s="75" t="s">
        <v>129</v>
      </c>
      <c r="G2" s="75" t="s">
        <v>130</v>
      </c>
    </row>
    <row r="3" spans="1:7" ht="15">
      <c r="A3" s="37" t="s">
        <v>128</v>
      </c>
      <c r="B3" s="36"/>
      <c r="C3" s="94">
        <v>77523297.09</v>
      </c>
      <c r="D3" s="171"/>
      <c r="E3" s="37" t="s">
        <v>128</v>
      </c>
      <c r="F3" s="35"/>
      <c r="G3" s="35">
        <v>51354000</v>
      </c>
    </row>
    <row r="4" spans="1:7" ht="15">
      <c r="A4" s="37" t="s">
        <v>112</v>
      </c>
      <c r="B4" s="76"/>
      <c r="C4" s="35">
        <v>2995000</v>
      </c>
      <c r="D4" s="171"/>
      <c r="E4" s="37" t="s">
        <v>112</v>
      </c>
      <c r="F4" s="35"/>
      <c r="G4" s="35">
        <v>1700000</v>
      </c>
    </row>
    <row r="5" spans="1:7" ht="15">
      <c r="A5" s="77" t="s">
        <v>113</v>
      </c>
      <c r="B5" s="35"/>
      <c r="C5" s="76">
        <v>83220000</v>
      </c>
      <c r="D5" s="171"/>
      <c r="E5" s="77" t="s">
        <v>113</v>
      </c>
      <c r="F5" s="35"/>
      <c r="G5" s="35">
        <v>50250000</v>
      </c>
    </row>
    <row r="6" spans="1:7" ht="15">
      <c r="A6" s="77" t="s">
        <v>114</v>
      </c>
      <c r="B6" s="35"/>
      <c r="C6" s="76">
        <v>261633000</v>
      </c>
      <c r="D6" s="171"/>
      <c r="E6" s="77" t="s">
        <v>114</v>
      </c>
      <c r="F6" s="67"/>
      <c r="G6" s="80">
        <v>203000000</v>
      </c>
    </row>
    <row r="7" spans="1:7" ht="15">
      <c r="A7" s="78" t="s">
        <v>332</v>
      </c>
      <c r="B7" s="36"/>
      <c r="C7" s="95">
        <v>96950000</v>
      </c>
      <c r="D7" s="171"/>
      <c r="E7" s="78" t="s">
        <v>332</v>
      </c>
      <c r="F7" s="67"/>
      <c r="G7" s="80">
        <v>60000000</v>
      </c>
    </row>
    <row r="8" spans="1:7" ht="15">
      <c r="A8" s="78" t="s">
        <v>115</v>
      </c>
      <c r="B8" s="36"/>
      <c r="C8" s="76">
        <v>750000</v>
      </c>
      <c r="D8" s="171"/>
      <c r="E8" s="78" t="s">
        <v>115</v>
      </c>
      <c r="F8" s="67"/>
      <c r="G8" s="80">
        <v>1000000</v>
      </c>
    </row>
    <row r="9" spans="1:7" ht="15">
      <c r="A9" s="77" t="s">
        <v>116</v>
      </c>
      <c r="B9" s="36"/>
      <c r="C9" s="96">
        <v>58132488.8</v>
      </c>
      <c r="D9" s="171"/>
      <c r="E9" s="77" t="s">
        <v>116</v>
      </c>
      <c r="F9" s="67"/>
      <c r="G9" s="80">
        <v>56146000</v>
      </c>
    </row>
    <row r="10" spans="1:7" ht="15">
      <c r="A10" s="77" t="s">
        <v>117</v>
      </c>
      <c r="B10" s="36"/>
      <c r="C10" s="80">
        <v>0</v>
      </c>
      <c r="D10" s="171"/>
      <c r="E10" s="77" t="s">
        <v>117</v>
      </c>
      <c r="F10" s="67"/>
      <c r="G10" s="80">
        <v>0</v>
      </c>
    </row>
    <row r="11" spans="1:7" ht="15">
      <c r="A11" s="37"/>
      <c r="B11" s="36"/>
      <c r="C11" s="36"/>
      <c r="D11" s="171"/>
      <c r="E11" s="37"/>
      <c r="F11" s="67"/>
      <c r="G11" s="68"/>
    </row>
    <row r="12" spans="1:7" ht="15">
      <c r="A12" s="37"/>
      <c r="B12" s="52"/>
      <c r="C12" s="49"/>
      <c r="D12" s="171"/>
      <c r="E12" s="69"/>
      <c r="F12" s="69"/>
      <c r="G12" s="53"/>
    </row>
    <row r="13" spans="1:7" ht="15">
      <c r="A13" s="77" t="s">
        <v>118</v>
      </c>
      <c r="B13" s="166">
        <v>127522000</v>
      </c>
      <c r="C13" s="49"/>
      <c r="D13" s="171"/>
      <c r="E13" s="77" t="s">
        <v>118</v>
      </c>
      <c r="F13" s="80">
        <v>98000000</v>
      </c>
      <c r="G13" s="67"/>
    </row>
    <row r="14" spans="1:7" ht="15">
      <c r="A14" s="78" t="s">
        <v>119</v>
      </c>
      <c r="B14" s="166">
        <v>26613000</v>
      </c>
      <c r="C14" s="49"/>
      <c r="D14" s="171"/>
      <c r="E14" s="78" t="s">
        <v>119</v>
      </c>
      <c r="F14" s="80">
        <v>14200000</v>
      </c>
      <c r="G14" s="67"/>
    </row>
    <row r="15" spans="1:7" ht="15">
      <c r="A15" s="77" t="s">
        <v>120</v>
      </c>
      <c r="B15" s="166">
        <v>293708000</v>
      </c>
      <c r="C15" s="49"/>
      <c r="D15" s="171"/>
      <c r="E15" s="77" t="s">
        <v>120</v>
      </c>
      <c r="F15" s="80">
        <v>230400000</v>
      </c>
      <c r="G15" s="67"/>
    </row>
    <row r="16" spans="1:7" ht="15">
      <c r="A16" s="78" t="s">
        <v>121</v>
      </c>
      <c r="B16" s="166">
        <v>900000</v>
      </c>
      <c r="C16" s="51"/>
      <c r="D16" s="171"/>
      <c r="E16" s="78" t="s">
        <v>121</v>
      </c>
      <c r="F16" s="80">
        <v>2500000</v>
      </c>
      <c r="G16" s="67"/>
    </row>
    <row r="17" spans="1:7" ht="15">
      <c r="A17" s="41" t="s">
        <v>64</v>
      </c>
      <c r="B17" s="166">
        <v>2875000</v>
      </c>
      <c r="C17" s="51"/>
      <c r="D17" s="171"/>
      <c r="E17" s="41" t="s">
        <v>64</v>
      </c>
      <c r="F17" s="80">
        <v>1300000</v>
      </c>
      <c r="G17" s="67"/>
    </row>
    <row r="18" spans="1:7" ht="15">
      <c r="A18" s="78" t="s">
        <v>122</v>
      </c>
      <c r="B18" s="166">
        <v>47875000</v>
      </c>
      <c r="C18" s="51"/>
      <c r="D18" s="171"/>
      <c r="E18" s="78" t="s">
        <v>122</v>
      </c>
      <c r="F18" s="80">
        <v>45000000</v>
      </c>
      <c r="G18" s="67"/>
    </row>
    <row r="19" spans="1:7" ht="15">
      <c r="A19" s="74" t="s">
        <v>123</v>
      </c>
      <c r="B19" s="166">
        <v>6300000</v>
      </c>
      <c r="C19" s="51"/>
      <c r="D19" s="171"/>
      <c r="E19" s="74" t="s">
        <v>123</v>
      </c>
      <c r="F19" s="80">
        <v>13200000</v>
      </c>
      <c r="G19" s="67"/>
    </row>
    <row r="20" spans="1:7" ht="15">
      <c r="A20" s="77" t="s">
        <v>124</v>
      </c>
      <c r="B20" s="166">
        <v>1565000</v>
      </c>
      <c r="C20" s="49"/>
      <c r="D20" s="171"/>
      <c r="E20" s="77" t="s">
        <v>124</v>
      </c>
      <c r="F20" s="80">
        <v>1500000</v>
      </c>
      <c r="G20" s="67"/>
    </row>
    <row r="21" spans="1:7" ht="15">
      <c r="A21" s="77" t="s">
        <v>125</v>
      </c>
      <c r="B21" s="166">
        <v>14040000</v>
      </c>
      <c r="C21" s="49"/>
      <c r="D21" s="171"/>
      <c r="E21" s="77" t="s">
        <v>125</v>
      </c>
      <c r="F21" s="80">
        <v>5200000</v>
      </c>
      <c r="G21" s="67"/>
    </row>
    <row r="22" spans="1:7" ht="15">
      <c r="A22" s="73" t="s">
        <v>132</v>
      </c>
      <c r="B22" s="166">
        <v>5300000</v>
      </c>
      <c r="C22" s="49"/>
      <c r="D22" s="171"/>
      <c r="E22" s="73" t="s">
        <v>132</v>
      </c>
      <c r="F22" s="80">
        <v>3400000</v>
      </c>
      <c r="G22" s="67"/>
    </row>
    <row r="23" spans="1:7" ht="15">
      <c r="A23" s="78" t="s">
        <v>131</v>
      </c>
      <c r="B23" s="166">
        <v>400000</v>
      </c>
      <c r="C23" s="49"/>
      <c r="D23" s="171"/>
      <c r="E23" s="78" t="s">
        <v>131</v>
      </c>
      <c r="F23" s="80">
        <v>5000000</v>
      </c>
      <c r="G23" s="67"/>
    </row>
    <row r="24" spans="1:7" ht="15">
      <c r="A24" s="78" t="s">
        <v>126</v>
      </c>
      <c r="B24" s="166">
        <v>326000</v>
      </c>
      <c r="C24" s="51"/>
      <c r="D24" s="171"/>
      <c r="E24" s="78" t="s">
        <v>126</v>
      </c>
      <c r="F24" s="80">
        <v>400000</v>
      </c>
      <c r="G24" s="67"/>
    </row>
    <row r="25" spans="1:7" ht="15">
      <c r="A25" s="37" t="s">
        <v>70</v>
      </c>
      <c r="B25" s="167">
        <v>2150000</v>
      </c>
      <c r="C25" s="51"/>
      <c r="D25" s="171"/>
      <c r="E25" s="37" t="s">
        <v>70</v>
      </c>
      <c r="F25" s="80">
        <v>3000000</v>
      </c>
      <c r="G25" s="67"/>
    </row>
    <row r="26" spans="1:7" ht="15">
      <c r="A26" s="37" t="s">
        <v>333</v>
      </c>
      <c r="B26" s="167">
        <v>275000</v>
      </c>
      <c r="C26" s="51"/>
      <c r="D26" s="171"/>
      <c r="E26" s="37" t="s">
        <v>333</v>
      </c>
      <c r="F26" s="80">
        <v>350000</v>
      </c>
      <c r="G26" s="67"/>
    </row>
    <row r="27" spans="1:7" ht="15">
      <c r="A27" s="39" t="s">
        <v>110</v>
      </c>
      <c r="B27" s="70">
        <f>SUM(B13:B26)</f>
        <v>529849000</v>
      </c>
      <c r="C27" s="70">
        <f>SUM(C3:C11)</f>
        <v>581203785.89</v>
      </c>
      <c r="D27" s="171"/>
      <c r="E27" s="71" t="s">
        <v>110</v>
      </c>
      <c r="F27" s="201">
        <f>SUM(F3:F26)</f>
        <v>423450000</v>
      </c>
      <c r="G27" s="201">
        <f>SUM(G3:G26)</f>
        <v>423450000</v>
      </c>
    </row>
    <row r="28" spans="1:7" ht="15">
      <c r="A28" s="79" t="s">
        <v>127</v>
      </c>
      <c r="B28" s="72">
        <f>C27-B27</f>
        <v>51354785.889999986</v>
      </c>
      <c r="C28" s="54"/>
      <c r="D28" s="171"/>
      <c r="E28" s="79" t="s">
        <v>127</v>
      </c>
      <c r="F28" s="71">
        <f>F27-G27</f>
        <v>0</v>
      </c>
      <c r="G28" s="48"/>
    </row>
    <row r="29" spans="1:7" ht="15">
      <c r="A29" s="39" t="s">
        <v>111</v>
      </c>
      <c r="B29" s="72">
        <v>785.89</v>
      </c>
      <c r="C29" s="54"/>
      <c r="D29" s="171"/>
      <c r="E29" s="173"/>
      <c r="F29" s="173"/>
      <c r="G29" s="171"/>
    </row>
    <row r="30" spans="1:7" ht="15">
      <c r="A30" s="39" t="s">
        <v>128</v>
      </c>
      <c r="B30" s="72">
        <f>B28-B29</f>
        <v>51353999.999999985</v>
      </c>
      <c r="C30" s="54"/>
      <c r="D30" s="171"/>
      <c r="E30" s="173"/>
      <c r="F30" s="171"/>
      <c r="G30" s="171"/>
    </row>
  </sheetData>
  <sheetProtection/>
  <mergeCells count="2">
    <mergeCell ref="A1:C1"/>
    <mergeCell ref="E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8" sqref="A8"/>
    </sheetView>
  </sheetViews>
  <sheetFormatPr defaultColWidth="9.140625" defaultRowHeight="15" customHeight="1"/>
  <cols>
    <col min="1" max="1" width="54.421875" style="5" customWidth="1"/>
    <col min="2" max="2" width="17.28125" style="5" customWidth="1"/>
    <col min="3" max="16384" width="9.140625" style="5" customWidth="1"/>
  </cols>
  <sheetData>
    <row r="1" spans="1:2" ht="15" customHeight="1">
      <c r="A1" s="177" t="s">
        <v>30</v>
      </c>
      <c r="B1" s="177"/>
    </row>
    <row r="2" spans="1:2" ht="15" customHeight="1">
      <c r="A2" s="178"/>
      <c r="B2" s="178"/>
    </row>
    <row r="3" spans="1:2" ht="15" customHeight="1">
      <c r="A3" s="106" t="s">
        <v>165</v>
      </c>
      <c r="B3" s="107">
        <v>100000</v>
      </c>
    </row>
    <row r="4" spans="1:2" ht="15" customHeight="1">
      <c r="A4" s="106" t="s">
        <v>166</v>
      </c>
      <c r="B4" s="107">
        <v>100000</v>
      </c>
    </row>
    <row r="5" spans="1:2" ht="15" customHeight="1">
      <c r="A5" s="106" t="s">
        <v>167</v>
      </c>
      <c r="B5" s="107">
        <v>50000</v>
      </c>
    </row>
    <row r="6" spans="1:2" ht="15" customHeight="1">
      <c r="A6" s="106" t="s">
        <v>168</v>
      </c>
      <c r="B6" s="107">
        <v>50000</v>
      </c>
    </row>
    <row r="7" spans="1:2" ht="15" customHeight="1">
      <c r="A7" s="106" t="s">
        <v>169</v>
      </c>
      <c r="B7" s="107">
        <v>140000</v>
      </c>
    </row>
    <row r="8" spans="1:2" ht="15" customHeight="1">
      <c r="A8" s="106" t="s">
        <v>170</v>
      </c>
      <c r="B8" s="107">
        <v>50000</v>
      </c>
    </row>
    <row r="9" spans="1:2" ht="15" customHeight="1">
      <c r="A9" s="106" t="s">
        <v>171</v>
      </c>
      <c r="B9" s="107">
        <v>100000</v>
      </c>
    </row>
    <row r="10" spans="1:2" ht="15" customHeight="1">
      <c r="A10" s="106" t="s">
        <v>172</v>
      </c>
      <c r="B10" s="107">
        <v>40000</v>
      </c>
    </row>
    <row r="11" spans="1:2" ht="15" customHeight="1">
      <c r="A11" s="106" t="s">
        <v>173</v>
      </c>
      <c r="B11" s="107">
        <v>40000</v>
      </c>
    </row>
    <row r="12" spans="1:2" ht="15" customHeight="1">
      <c r="A12" s="106" t="s">
        <v>174</v>
      </c>
      <c r="B12" s="107">
        <v>40000</v>
      </c>
    </row>
    <row r="13" spans="1:2" ht="15" customHeight="1">
      <c r="A13" s="106" t="s">
        <v>175</v>
      </c>
      <c r="B13" s="107">
        <v>140000</v>
      </c>
    </row>
    <row r="14" spans="1:2" ht="15" customHeight="1">
      <c r="A14" s="106" t="s">
        <v>176</v>
      </c>
      <c r="B14" s="107">
        <v>75000</v>
      </c>
    </row>
    <row r="15" spans="1:2" ht="15" customHeight="1">
      <c r="A15" s="106" t="s">
        <v>177</v>
      </c>
      <c r="B15" s="107">
        <v>140000</v>
      </c>
    </row>
    <row r="16" spans="1:2" ht="15" customHeight="1">
      <c r="A16" s="106" t="s">
        <v>178</v>
      </c>
      <c r="B16" s="107">
        <v>50000</v>
      </c>
    </row>
    <row r="17" spans="1:2" ht="15" customHeight="1">
      <c r="A17" s="106" t="s">
        <v>179</v>
      </c>
      <c r="B17" s="107">
        <v>50000</v>
      </c>
    </row>
    <row r="18" spans="1:2" ht="15" customHeight="1">
      <c r="A18" s="106" t="s">
        <v>180</v>
      </c>
      <c r="B18" s="107">
        <v>140000</v>
      </c>
    </row>
    <row r="19" spans="1:2" ht="15" customHeight="1">
      <c r="A19" s="106" t="s">
        <v>181</v>
      </c>
      <c r="B19" s="107">
        <v>50000</v>
      </c>
    </row>
    <row r="20" spans="1:2" ht="15" customHeight="1">
      <c r="A20" s="106" t="s">
        <v>53</v>
      </c>
      <c r="B20" s="107">
        <v>140000</v>
      </c>
    </row>
    <row r="21" spans="1:2" ht="15" customHeight="1">
      <c r="A21" s="106" t="s">
        <v>32</v>
      </c>
      <c r="B21" s="107">
        <v>750000</v>
      </c>
    </row>
    <row r="22" spans="1:2" ht="15" customHeight="1">
      <c r="A22" s="106" t="s">
        <v>32</v>
      </c>
      <c r="B22" s="107">
        <v>750000</v>
      </c>
    </row>
    <row r="23" ht="15" customHeight="1">
      <c r="B23" s="6">
        <f>SUM(B3:B22)</f>
        <v>2995000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2">
      <selection activeCell="C11" sqref="C11"/>
    </sheetView>
  </sheetViews>
  <sheetFormatPr defaultColWidth="9.140625" defaultRowHeight="12.75"/>
  <cols>
    <col min="1" max="1" width="47.8515625" style="111" customWidth="1"/>
    <col min="2" max="2" width="15.00390625" style="111" customWidth="1"/>
    <col min="3" max="16384" width="9.140625" style="111" customWidth="1"/>
  </cols>
  <sheetData>
    <row r="1" ht="15">
      <c r="A1" s="111" t="s">
        <v>183</v>
      </c>
    </row>
    <row r="2" ht="15">
      <c r="A2" s="104" t="s">
        <v>183</v>
      </c>
    </row>
    <row r="4" spans="1:2" ht="12.75" customHeight="1">
      <c r="A4" s="106" t="s">
        <v>184</v>
      </c>
      <c r="B4" s="107">
        <v>47000000</v>
      </c>
    </row>
    <row r="5" spans="1:2" ht="15">
      <c r="A5" s="108" t="s">
        <v>185</v>
      </c>
      <c r="B5" s="112">
        <v>49950000</v>
      </c>
    </row>
    <row r="6" ht="15">
      <c r="B6" s="113">
        <f>SUM(B4:B5)</f>
        <v>96950000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1" sqref="C11"/>
    </sheetView>
  </sheetViews>
  <sheetFormatPr defaultColWidth="9.140625" defaultRowHeight="15" customHeight="1"/>
  <cols>
    <col min="1" max="1" width="66.28125" style="99" customWidth="1"/>
    <col min="2" max="2" width="18.7109375" style="99" customWidth="1"/>
    <col min="3" max="3" width="59.8515625" style="99" customWidth="1"/>
    <col min="4" max="16384" width="9.140625" style="99" customWidth="1"/>
  </cols>
  <sheetData>
    <row r="1" ht="15" customHeight="1">
      <c r="A1" s="99" t="s">
        <v>58</v>
      </c>
    </row>
    <row r="2" ht="15" customHeight="1">
      <c r="A2" s="199"/>
    </row>
    <row r="3" spans="1:3" ht="15" customHeight="1">
      <c r="A3" s="106" t="s">
        <v>186</v>
      </c>
      <c r="B3" s="153">
        <v>14658000</v>
      </c>
      <c r="C3" s="81" t="s">
        <v>151</v>
      </c>
    </row>
    <row r="4" spans="1:3" ht="15" customHeight="1">
      <c r="A4" s="106" t="s">
        <v>187</v>
      </c>
      <c r="B4" s="153">
        <v>60100000</v>
      </c>
      <c r="C4" s="114" t="s">
        <v>191</v>
      </c>
    </row>
    <row r="5" spans="1:3" ht="15" customHeight="1">
      <c r="A5" s="106" t="s">
        <v>59</v>
      </c>
      <c r="B5" s="153">
        <v>5900000</v>
      </c>
      <c r="C5" s="81" t="s">
        <v>27</v>
      </c>
    </row>
    <row r="6" spans="1:3" ht="15" customHeight="1">
      <c r="A6" s="106" t="s">
        <v>188</v>
      </c>
      <c r="B6" s="153">
        <v>5975000</v>
      </c>
      <c r="C6" s="81" t="s">
        <v>335</v>
      </c>
    </row>
    <row r="7" spans="1:3" ht="15" customHeight="1">
      <c r="A7" s="106" t="s">
        <v>189</v>
      </c>
      <c r="B7" s="153">
        <v>70000000</v>
      </c>
      <c r="C7" s="81" t="s">
        <v>191</v>
      </c>
    </row>
    <row r="8" spans="1:3" ht="15" customHeight="1">
      <c r="A8" s="106" t="s">
        <v>190</v>
      </c>
      <c r="B8" s="153">
        <v>105000000</v>
      </c>
      <c r="C8" s="81" t="s">
        <v>191</v>
      </c>
    </row>
    <row r="9" ht="15" customHeight="1">
      <c r="B9" s="101">
        <f>SUM(B3:B8)</f>
        <v>261633000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9" sqref="B9"/>
    </sheetView>
  </sheetViews>
  <sheetFormatPr defaultColWidth="9.140625" defaultRowHeight="15" customHeight="1"/>
  <cols>
    <col min="1" max="1" width="52.57421875" style="5" customWidth="1"/>
    <col min="2" max="2" width="14.7109375" style="5" customWidth="1"/>
    <col min="3" max="3" width="23.28125" style="5" customWidth="1"/>
    <col min="4" max="16384" width="9.140625" style="5" customWidth="1"/>
  </cols>
  <sheetData>
    <row r="1" spans="1:2" ht="15" customHeight="1">
      <c r="A1" s="177" t="s">
        <v>193</v>
      </c>
      <c r="B1" s="177"/>
    </row>
    <row r="2" spans="1:2" ht="15" customHeight="1">
      <c r="A2" s="179"/>
      <c r="B2" s="179"/>
    </row>
    <row r="3" spans="1:3" ht="15" customHeight="1">
      <c r="A3" s="106" t="s">
        <v>192</v>
      </c>
      <c r="B3" s="43">
        <v>750000</v>
      </c>
      <c r="C3" s="10" t="s">
        <v>152</v>
      </c>
    </row>
    <row r="4" ht="15" customHeight="1">
      <c r="B4" s="6">
        <f>SUM(B3:B3)</f>
        <v>750000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8">
      <selection activeCell="B27" sqref="B27"/>
    </sheetView>
  </sheetViews>
  <sheetFormatPr defaultColWidth="9.140625" defaultRowHeight="12.75"/>
  <cols>
    <col min="1" max="1" width="28.140625" style="5" customWidth="1"/>
    <col min="2" max="2" width="21.421875" style="5" customWidth="1"/>
    <col min="3" max="16384" width="9.140625" style="5" customWidth="1"/>
  </cols>
  <sheetData>
    <row r="1" spans="1:2" ht="15">
      <c r="A1" s="177" t="s">
        <v>21</v>
      </c>
      <c r="B1" s="177"/>
    </row>
    <row r="2" spans="1:2" ht="15">
      <c r="A2" s="178"/>
      <c r="B2" s="178"/>
    </row>
    <row r="3" spans="1:2" ht="15">
      <c r="A3" s="106" t="s">
        <v>35</v>
      </c>
      <c r="B3" s="107">
        <v>1905307.44</v>
      </c>
    </row>
    <row r="4" spans="1:2" ht="15">
      <c r="A4" s="106" t="s">
        <v>35</v>
      </c>
      <c r="B4" s="107">
        <v>3024629.64</v>
      </c>
    </row>
    <row r="5" spans="1:2" ht="15">
      <c r="A5" s="106" t="s">
        <v>35</v>
      </c>
      <c r="B5" s="107">
        <v>1910374.53</v>
      </c>
    </row>
    <row r="6" spans="1:2" ht="15">
      <c r="A6" s="106" t="s">
        <v>35</v>
      </c>
      <c r="B6" s="107">
        <v>3027838.36</v>
      </c>
    </row>
    <row r="7" spans="1:2" ht="15">
      <c r="A7" s="106" t="s">
        <v>35</v>
      </c>
      <c r="B7" s="107">
        <v>1724918.92</v>
      </c>
    </row>
    <row r="8" spans="1:2" ht="15">
      <c r="A8" s="106" t="s">
        <v>35</v>
      </c>
      <c r="B8" s="107">
        <v>2734241.1</v>
      </c>
    </row>
    <row r="9" spans="1:2" ht="15">
      <c r="A9" s="106" t="s">
        <v>35</v>
      </c>
      <c r="B9" s="107">
        <v>1910374.53</v>
      </c>
    </row>
    <row r="10" spans="1:2" ht="15">
      <c r="A10" s="106" t="s">
        <v>35</v>
      </c>
      <c r="B10" s="107">
        <v>3027838.36</v>
      </c>
    </row>
    <row r="11" spans="1:2" ht="15">
      <c r="A11" s="106" t="s">
        <v>35</v>
      </c>
      <c r="B11" s="107">
        <v>1848555.99</v>
      </c>
    </row>
    <row r="12" spans="1:2" ht="15">
      <c r="A12" s="106" t="s">
        <v>35</v>
      </c>
      <c r="B12" s="107">
        <v>2929972.6</v>
      </c>
    </row>
    <row r="13" spans="1:2" ht="15">
      <c r="A13" s="106" t="s">
        <v>35</v>
      </c>
      <c r="B13" s="107">
        <v>1910374.53</v>
      </c>
    </row>
    <row r="14" spans="1:2" ht="15">
      <c r="A14" s="106" t="s">
        <v>35</v>
      </c>
      <c r="B14" s="107">
        <v>3027838.36</v>
      </c>
    </row>
    <row r="15" spans="1:2" ht="15">
      <c r="A15" s="106" t="s">
        <v>35</v>
      </c>
      <c r="B15" s="107">
        <v>1848555.99</v>
      </c>
    </row>
    <row r="16" spans="1:2" ht="15">
      <c r="A16" s="106" t="s">
        <v>35</v>
      </c>
      <c r="B16" s="107">
        <v>2929972.6</v>
      </c>
    </row>
    <row r="17" spans="1:2" ht="15">
      <c r="A17" s="106" t="s">
        <v>35</v>
      </c>
      <c r="B17" s="107">
        <v>1910374.53</v>
      </c>
    </row>
    <row r="18" spans="1:2" ht="15">
      <c r="A18" s="106" t="s">
        <v>35</v>
      </c>
      <c r="B18" s="107">
        <v>3027838.36</v>
      </c>
    </row>
    <row r="19" spans="1:2" ht="15">
      <c r="A19" s="106" t="s">
        <v>35</v>
      </c>
      <c r="B19" s="107">
        <v>1910374.53</v>
      </c>
    </row>
    <row r="20" spans="1:2" ht="15">
      <c r="A20" s="106" t="s">
        <v>35</v>
      </c>
      <c r="B20" s="107">
        <v>3027838.36</v>
      </c>
    </row>
    <row r="21" spans="1:2" ht="15">
      <c r="A21" s="106" t="s">
        <v>35</v>
      </c>
      <c r="B21" s="107">
        <v>1848555.99</v>
      </c>
    </row>
    <row r="22" spans="1:2" ht="15">
      <c r="A22" s="106" t="s">
        <v>35</v>
      </c>
      <c r="B22" s="107">
        <v>2929972.6</v>
      </c>
    </row>
    <row r="23" spans="1:2" ht="15">
      <c r="A23" s="106" t="s">
        <v>35</v>
      </c>
      <c r="B23" s="107">
        <v>1910374.53</v>
      </c>
    </row>
    <row r="24" spans="1:2" ht="15">
      <c r="A24" s="106" t="s">
        <v>35</v>
      </c>
      <c r="B24" s="107">
        <v>3027838.36</v>
      </c>
    </row>
    <row r="25" spans="1:2" ht="15">
      <c r="A25" s="106" t="s">
        <v>35</v>
      </c>
      <c r="B25" s="107">
        <v>1848555.99</v>
      </c>
    </row>
    <row r="26" spans="1:2" ht="15">
      <c r="A26" s="106" t="s">
        <v>35</v>
      </c>
      <c r="B26" s="107">
        <v>2929972.6</v>
      </c>
    </row>
    <row r="27" ht="15">
      <c r="B27" s="12">
        <f>SUM(B3:B26)</f>
        <v>58132488.800000004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zoomScalePageLayoutView="0" workbookViewId="0" topLeftCell="A1">
      <selection activeCell="C8" sqref="C8"/>
    </sheetView>
  </sheetViews>
  <sheetFormatPr defaultColWidth="9.140625" defaultRowHeight="15.75" customHeight="1"/>
  <cols>
    <col min="1" max="1" width="42.140625" style="5" customWidth="1"/>
    <col min="2" max="2" width="22.8515625" style="6" customWidth="1"/>
    <col min="3" max="3" width="25.421875" style="6" customWidth="1"/>
    <col min="4" max="4" width="29.8515625" style="86" customWidth="1"/>
    <col min="5" max="5" width="17.28125" style="5" bestFit="1" customWidth="1"/>
    <col min="6" max="16384" width="9.140625" style="5" customWidth="1"/>
  </cols>
  <sheetData>
    <row r="1" spans="1:4" ht="15.75" customHeight="1">
      <c r="A1" s="180" t="s">
        <v>0</v>
      </c>
      <c r="B1" s="180"/>
      <c r="C1" s="116"/>
      <c r="D1" s="117"/>
    </row>
    <row r="2" spans="1:4" ht="15.75" customHeight="1">
      <c r="A2" s="182" t="s">
        <v>12</v>
      </c>
      <c r="B2" s="182"/>
      <c r="C2" s="118"/>
      <c r="D2" s="119"/>
    </row>
    <row r="3" spans="1:5" ht="15.75" customHeight="1">
      <c r="A3" s="120"/>
      <c r="B3" s="121"/>
      <c r="C3" s="118"/>
      <c r="D3" s="20"/>
      <c r="E3" s="45"/>
    </row>
    <row r="4" spans="1:5" ht="15.75" customHeight="1">
      <c r="A4" s="181" t="s">
        <v>154</v>
      </c>
      <c r="B4" s="181"/>
      <c r="D4" s="122"/>
      <c r="E4" s="32"/>
    </row>
    <row r="5" spans="1:5" s="11" customFormat="1" ht="15.75" customHeight="1">
      <c r="A5" s="14" t="s">
        <v>13</v>
      </c>
      <c r="B5" s="15" t="s">
        <v>14</v>
      </c>
      <c r="C5" s="12"/>
      <c r="D5" s="27"/>
      <c r="E5" s="32"/>
    </row>
    <row r="6" spans="1:5" s="87" customFormat="1" ht="15.75" customHeight="1">
      <c r="A6" s="65" t="s">
        <v>336</v>
      </c>
      <c r="B6" s="123">
        <v>127522000</v>
      </c>
      <c r="C6" s="24"/>
      <c r="D6" s="124"/>
      <c r="E6" s="24"/>
    </row>
    <row r="7" spans="1:5" s="87" customFormat="1" ht="15.75" customHeight="1">
      <c r="A7" s="125" t="s">
        <v>17</v>
      </c>
      <c r="B7" s="123">
        <v>26613000</v>
      </c>
      <c r="C7" s="24"/>
      <c r="D7" s="124"/>
      <c r="E7" s="24"/>
    </row>
    <row r="8" spans="1:5" s="87" customFormat="1" ht="15.75" customHeight="1">
      <c r="A8" s="65" t="s">
        <v>18</v>
      </c>
      <c r="B8" s="123">
        <v>293708000</v>
      </c>
      <c r="C8" s="24"/>
      <c r="D8" s="124"/>
      <c r="E8" s="24"/>
    </row>
    <row r="9" spans="1:5" s="87" customFormat="1" ht="15.75" customHeight="1">
      <c r="A9" s="126" t="s">
        <v>63</v>
      </c>
      <c r="B9" s="123">
        <v>900000</v>
      </c>
      <c r="C9" s="24"/>
      <c r="D9" s="124"/>
      <c r="E9" s="24"/>
    </row>
    <row r="10" spans="1:5" s="87" customFormat="1" ht="15.75" customHeight="1">
      <c r="A10" s="126" t="s">
        <v>108</v>
      </c>
      <c r="B10" s="123">
        <v>2875000</v>
      </c>
      <c r="C10" s="24"/>
      <c r="D10" s="124"/>
      <c r="E10" s="24"/>
    </row>
    <row r="11" spans="1:5" s="87" customFormat="1" ht="15.75" customHeight="1">
      <c r="A11" s="65" t="s">
        <v>42</v>
      </c>
      <c r="B11" s="123">
        <v>47875000</v>
      </c>
      <c r="C11" s="24"/>
      <c r="D11" s="124"/>
      <c r="E11" s="24"/>
    </row>
    <row r="12" spans="1:5" s="87" customFormat="1" ht="15.75" customHeight="1">
      <c r="A12" s="65" t="s">
        <v>43</v>
      </c>
      <c r="B12" s="123">
        <v>6300000</v>
      </c>
      <c r="C12" s="24"/>
      <c r="D12" s="124"/>
      <c r="E12" s="24"/>
    </row>
    <row r="13" spans="1:5" s="87" customFormat="1" ht="15.75" customHeight="1">
      <c r="A13" s="65" t="s">
        <v>104</v>
      </c>
      <c r="B13" s="123">
        <v>1565000</v>
      </c>
      <c r="C13" s="24"/>
      <c r="D13" s="124"/>
      <c r="E13" s="24"/>
    </row>
    <row r="14" spans="1:5" s="87" customFormat="1" ht="15.75" customHeight="1">
      <c r="A14" s="65" t="s">
        <v>22</v>
      </c>
      <c r="B14" s="123">
        <v>14040000</v>
      </c>
      <c r="C14" s="24"/>
      <c r="D14" s="124"/>
      <c r="E14" s="24"/>
    </row>
    <row r="15" spans="1:5" s="87" customFormat="1" ht="15.75" customHeight="1">
      <c r="A15" s="65" t="s">
        <v>11</v>
      </c>
      <c r="B15" s="123">
        <v>5300000</v>
      </c>
      <c r="C15" s="24"/>
      <c r="D15" s="124"/>
      <c r="E15" s="24"/>
    </row>
    <row r="16" spans="1:5" s="87" customFormat="1" ht="15.75" customHeight="1">
      <c r="A16" s="65" t="s">
        <v>65</v>
      </c>
      <c r="B16" s="123">
        <v>400000</v>
      </c>
      <c r="C16" s="24"/>
      <c r="D16" s="124"/>
      <c r="E16" s="24"/>
    </row>
    <row r="17" spans="1:5" s="87" customFormat="1" ht="15.75" customHeight="1">
      <c r="A17" s="65" t="s">
        <v>106</v>
      </c>
      <c r="B17" s="123">
        <v>326000</v>
      </c>
      <c r="C17" s="24"/>
      <c r="D17" s="124"/>
      <c r="E17" s="24"/>
    </row>
    <row r="18" spans="1:5" ht="15.75" customHeight="1">
      <c r="A18" s="10" t="s">
        <v>70</v>
      </c>
      <c r="B18" s="127">
        <v>2150000</v>
      </c>
      <c r="E18" s="24"/>
    </row>
    <row r="19" spans="1:5" ht="15.75" customHeight="1">
      <c r="A19" s="10" t="s">
        <v>156</v>
      </c>
      <c r="B19" s="127">
        <v>275000</v>
      </c>
      <c r="E19" s="24"/>
    </row>
    <row r="20" spans="1:5" ht="15.75" customHeight="1">
      <c r="A20" s="10"/>
      <c r="B20" s="127"/>
      <c r="C20" s="133"/>
      <c r="E20" s="24"/>
    </row>
    <row r="21" spans="1:5" s="132" customFormat="1" ht="15.75" customHeight="1">
      <c r="A21" s="128" t="s">
        <v>10</v>
      </c>
      <c r="B21" s="129">
        <f>SUM(B6:B20)</f>
        <v>529849000</v>
      </c>
      <c r="C21" s="130"/>
      <c r="D21" s="131"/>
      <c r="E21" s="130"/>
    </row>
    <row r="23" spans="2:3" ht="15.75" customHeight="1">
      <c r="B23" s="103"/>
      <c r="C23" s="5"/>
    </row>
  </sheetData>
  <sheetProtection/>
  <mergeCells count="3">
    <mergeCell ref="A1:B1"/>
    <mergeCell ref="A4:B4"/>
    <mergeCell ref="A2:B2"/>
  </mergeCells>
  <printOptions/>
  <pageMargins left="0.62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3" sqref="A3"/>
    </sheetView>
  </sheetViews>
  <sheetFormatPr defaultColWidth="12.00390625" defaultRowHeight="15" customHeight="1"/>
  <cols>
    <col min="1" max="1" width="41.57421875" style="110" customWidth="1"/>
    <col min="2" max="2" width="18.8515625" style="115" customWidth="1"/>
    <col min="3" max="3" width="48.28125" style="115" customWidth="1"/>
    <col min="4" max="16384" width="12.00390625" style="110" customWidth="1"/>
  </cols>
  <sheetData>
    <row r="1" spans="1:3" ht="15" customHeight="1">
      <c r="A1" s="183" t="s">
        <v>62</v>
      </c>
      <c r="B1" s="183"/>
      <c r="C1" s="183"/>
    </row>
    <row r="2" spans="1:3" ht="15" customHeight="1">
      <c r="A2" s="134" t="s">
        <v>37</v>
      </c>
      <c r="B2" s="134" t="s">
        <v>3</v>
      </c>
      <c r="C2" s="134" t="s">
        <v>38</v>
      </c>
    </row>
    <row r="3" spans="1:3" ht="15" customHeight="1">
      <c r="A3" s="106" t="s">
        <v>194</v>
      </c>
      <c r="B3" s="153">
        <v>1000000</v>
      </c>
      <c r="C3" s="81" t="s">
        <v>353</v>
      </c>
    </row>
    <row r="4" spans="1:3" ht="15" customHeight="1">
      <c r="A4" s="106" t="s">
        <v>195</v>
      </c>
      <c r="B4" s="153">
        <v>1092000</v>
      </c>
      <c r="C4" s="81" t="s">
        <v>208</v>
      </c>
    </row>
    <row r="5" spans="1:3" ht="15" customHeight="1">
      <c r="A5" s="106" t="s">
        <v>196</v>
      </c>
      <c r="B5" s="153">
        <v>1200000</v>
      </c>
      <c r="C5" s="81" t="s">
        <v>211</v>
      </c>
    </row>
    <row r="6" spans="1:3" ht="15" customHeight="1">
      <c r="A6" s="106" t="s">
        <v>197</v>
      </c>
      <c r="B6" s="153">
        <v>1100000</v>
      </c>
      <c r="C6" s="135" t="s">
        <v>209</v>
      </c>
    </row>
    <row r="7" spans="1:3" ht="15" customHeight="1">
      <c r="A7" s="106" t="s">
        <v>198</v>
      </c>
      <c r="B7" s="153">
        <v>4150000</v>
      </c>
      <c r="C7" s="81" t="s">
        <v>210</v>
      </c>
    </row>
    <row r="8" spans="1:3" ht="15" customHeight="1">
      <c r="A8" s="106" t="s">
        <v>199</v>
      </c>
      <c r="B8" s="153">
        <v>7400000</v>
      </c>
      <c r="C8" s="81" t="s">
        <v>354</v>
      </c>
    </row>
    <row r="9" spans="1:3" ht="15" customHeight="1">
      <c r="A9" s="106" t="s">
        <v>200</v>
      </c>
      <c r="B9" s="153">
        <v>2518000</v>
      </c>
      <c r="C9" s="81" t="s">
        <v>376</v>
      </c>
    </row>
    <row r="10" spans="1:3" ht="15" customHeight="1">
      <c r="A10" s="106" t="s">
        <v>201</v>
      </c>
      <c r="B10" s="153">
        <v>1482000</v>
      </c>
      <c r="C10" s="81" t="s">
        <v>376</v>
      </c>
    </row>
    <row r="11" spans="1:3" ht="15" customHeight="1">
      <c r="A11" s="106" t="s">
        <v>202</v>
      </c>
      <c r="B11" s="153">
        <v>9100000</v>
      </c>
      <c r="C11" s="81" t="s">
        <v>355</v>
      </c>
    </row>
    <row r="12" spans="1:3" ht="15" customHeight="1">
      <c r="A12" s="106" t="s">
        <v>203</v>
      </c>
      <c r="B12" s="153">
        <v>9750000</v>
      </c>
      <c r="C12" s="81" t="s">
        <v>356</v>
      </c>
    </row>
    <row r="13" spans="1:3" ht="15" customHeight="1">
      <c r="A13" s="106" t="s">
        <v>204</v>
      </c>
      <c r="B13" s="153">
        <v>600000</v>
      </c>
      <c r="C13" s="81" t="s">
        <v>357</v>
      </c>
    </row>
    <row r="14" spans="1:3" ht="15" customHeight="1">
      <c r="A14" s="106" t="s">
        <v>205</v>
      </c>
      <c r="B14" s="153">
        <v>600000</v>
      </c>
      <c r="C14" s="81" t="s">
        <v>358</v>
      </c>
    </row>
    <row r="15" spans="1:3" ht="15" customHeight="1">
      <c r="A15" s="106" t="s">
        <v>206</v>
      </c>
      <c r="B15" s="153">
        <v>600000</v>
      </c>
      <c r="C15" s="81" t="s">
        <v>359</v>
      </c>
    </row>
    <row r="16" spans="1:3" ht="15" customHeight="1">
      <c r="A16" s="106" t="s">
        <v>207</v>
      </c>
      <c r="B16" s="153">
        <v>500000</v>
      </c>
      <c r="C16" s="81" t="s">
        <v>377</v>
      </c>
    </row>
    <row r="17" spans="1:3" s="97" customFormat="1" ht="15" customHeight="1">
      <c r="A17" s="136" t="s">
        <v>217</v>
      </c>
      <c r="B17" s="136">
        <v>300000</v>
      </c>
      <c r="C17" s="108" t="s">
        <v>212</v>
      </c>
    </row>
    <row r="18" spans="1:3" ht="15" customHeight="1">
      <c r="A18" s="136" t="s">
        <v>218</v>
      </c>
      <c r="B18" s="136">
        <v>150000</v>
      </c>
      <c r="C18" s="108" t="s">
        <v>375</v>
      </c>
    </row>
    <row r="19" spans="1:3" ht="15" customHeight="1">
      <c r="A19" s="136" t="s">
        <v>344</v>
      </c>
      <c r="B19" s="136">
        <v>100000</v>
      </c>
      <c r="C19" s="108" t="s">
        <v>360</v>
      </c>
    </row>
    <row r="20" spans="1:3" ht="15" customHeight="1">
      <c r="A20" s="136" t="s">
        <v>219</v>
      </c>
      <c r="B20" s="136">
        <v>300000</v>
      </c>
      <c r="C20" s="108" t="s">
        <v>361</v>
      </c>
    </row>
    <row r="21" spans="1:3" ht="15" customHeight="1">
      <c r="A21" s="136" t="s">
        <v>220</v>
      </c>
      <c r="B21" s="136">
        <v>300000</v>
      </c>
      <c r="C21" s="108" t="s">
        <v>362</v>
      </c>
    </row>
    <row r="22" spans="1:3" ht="15" customHeight="1">
      <c r="A22" s="136" t="s">
        <v>221</v>
      </c>
      <c r="B22" s="136">
        <v>300000</v>
      </c>
      <c r="C22" s="108" t="s">
        <v>212</v>
      </c>
    </row>
    <row r="23" spans="1:3" ht="15" customHeight="1">
      <c r="A23" s="136" t="s">
        <v>363</v>
      </c>
      <c r="B23" s="136">
        <v>900000</v>
      </c>
      <c r="C23" s="108" t="s">
        <v>364</v>
      </c>
    </row>
    <row r="24" spans="1:3" ht="15" customHeight="1">
      <c r="A24" s="136" t="s">
        <v>222</v>
      </c>
      <c r="B24" s="136">
        <v>250000</v>
      </c>
      <c r="C24" s="108" t="s">
        <v>365</v>
      </c>
    </row>
    <row r="25" spans="1:3" ht="15" customHeight="1">
      <c r="A25" s="136" t="s">
        <v>223</v>
      </c>
      <c r="B25" s="136">
        <v>250000</v>
      </c>
      <c r="C25" s="108" t="s">
        <v>366</v>
      </c>
    </row>
    <row r="26" spans="1:3" ht="15" customHeight="1">
      <c r="A26" s="136" t="s">
        <v>224</v>
      </c>
      <c r="B26" s="136">
        <v>300000</v>
      </c>
      <c r="C26" s="108" t="s">
        <v>367</v>
      </c>
    </row>
    <row r="27" spans="1:3" ht="15" customHeight="1">
      <c r="A27" s="136" t="s">
        <v>225</v>
      </c>
      <c r="B27" s="136">
        <v>150000</v>
      </c>
      <c r="C27" s="108" t="s">
        <v>378</v>
      </c>
    </row>
    <row r="28" spans="1:3" ht="15" customHeight="1">
      <c r="A28" s="136" t="s">
        <v>226</v>
      </c>
      <c r="B28" s="136">
        <v>300000</v>
      </c>
      <c r="C28" s="108" t="s">
        <v>379</v>
      </c>
    </row>
    <row r="29" spans="1:3" ht="15" customHeight="1">
      <c r="A29" s="136" t="s">
        <v>227</v>
      </c>
      <c r="B29" s="136">
        <v>400000</v>
      </c>
      <c r="C29" s="108" t="s">
        <v>213</v>
      </c>
    </row>
    <row r="30" spans="1:3" ht="15" customHeight="1">
      <c r="A30" s="136" t="s">
        <v>228</v>
      </c>
      <c r="B30" s="136">
        <v>400000</v>
      </c>
      <c r="C30" s="108" t="s">
        <v>368</v>
      </c>
    </row>
    <row r="31" spans="1:3" ht="15" customHeight="1">
      <c r="A31" s="136" t="s">
        <v>229</v>
      </c>
      <c r="B31" s="136">
        <v>200000</v>
      </c>
      <c r="C31" s="108" t="s">
        <v>369</v>
      </c>
    </row>
    <row r="32" spans="1:3" ht="15" customHeight="1">
      <c r="A32" s="136" t="s">
        <v>230</v>
      </c>
      <c r="B32" s="136">
        <v>300000</v>
      </c>
      <c r="C32" s="108" t="s">
        <v>370</v>
      </c>
    </row>
    <row r="33" spans="1:3" ht="15" customHeight="1">
      <c r="A33" s="136" t="s">
        <v>231</v>
      </c>
      <c r="B33" s="136">
        <v>400000</v>
      </c>
      <c r="C33" s="108" t="s">
        <v>371</v>
      </c>
    </row>
    <row r="34" spans="1:3" ht="15" customHeight="1">
      <c r="A34" s="136" t="s">
        <v>232</v>
      </c>
      <c r="B34" s="136">
        <v>400000</v>
      </c>
      <c r="C34" s="108" t="s">
        <v>372</v>
      </c>
    </row>
    <row r="35" spans="1:3" ht="15" customHeight="1">
      <c r="A35" s="136" t="s">
        <v>233</v>
      </c>
      <c r="B35" s="136">
        <v>400000</v>
      </c>
      <c r="C35" s="108" t="s">
        <v>373</v>
      </c>
    </row>
    <row r="36" spans="1:3" ht="15" customHeight="1">
      <c r="A36" s="136" t="s">
        <v>234</v>
      </c>
      <c r="B36" s="136">
        <v>5600000</v>
      </c>
      <c r="C36" s="108" t="s">
        <v>374</v>
      </c>
    </row>
    <row r="37" spans="1:3" ht="15" customHeight="1">
      <c r="A37" s="136" t="s">
        <v>234</v>
      </c>
      <c r="B37" s="136">
        <v>3500000</v>
      </c>
      <c r="C37" s="108" t="s">
        <v>338</v>
      </c>
    </row>
    <row r="38" spans="1:3" ht="15" customHeight="1">
      <c r="A38" s="136" t="s">
        <v>235</v>
      </c>
      <c r="B38" s="136">
        <v>2500000</v>
      </c>
      <c r="C38" s="108" t="s">
        <v>339</v>
      </c>
    </row>
    <row r="39" spans="1:3" ht="15" customHeight="1">
      <c r="A39" s="136" t="s">
        <v>236</v>
      </c>
      <c r="B39" s="136">
        <v>8400000</v>
      </c>
      <c r="C39" s="108" t="s">
        <v>380</v>
      </c>
    </row>
    <row r="40" spans="1:3" ht="15" customHeight="1">
      <c r="A40" s="136" t="s">
        <v>234</v>
      </c>
      <c r="B40" s="136">
        <v>3950000</v>
      </c>
      <c r="C40" s="108" t="s">
        <v>214</v>
      </c>
    </row>
    <row r="41" spans="1:3" ht="15" customHeight="1">
      <c r="A41" s="136" t="s">
        <v>340</v>
      </c>
      <c r="B41" s="136">
        <v>1500000</v>
      </c>
      <c r="C41" s="108" t="s">
        <v>341</v>
      </c>
    </row>
    <row r="42" spans="1:3" ht="15" customHeight="1">
      <c r="A42" s="136" t="s">
        <v>237</v>
      </c>
      <c r="B42" s="136">
        <v>300000</v>
      </c>
      <c r="C42" s="108" t="s">
        <v>342</v>
      </c>
    </row>
    <row r="43" spans="1:3" ht="15" customHeight="1">
      <c r="A43" s="136" t="s">
        <v>238</v>
      </c>
      <c r="B43" s="136">
        <v>500000</v>
      </c>
      <c r="C43" s="108" t="s">
        <v>343</v>
      </c>
    </row>
    <row r="44" spans="1:3" ht="15" customHeight="1">
      <c r="A44" s="136" t="s">
        <v>344</v>
      </c>
      <c r="B44" s="136">
        <v>300000</v>
      </c>
      <c r="C44" s="108" t="s">
        <v>345</v>
      </c>
    </row>
    <row r="45" spans="1:3" ht="15" customHeight="1">
      <c r="A45" s="136" t="s">
        <v>26</v>
      </c>
      <c r="B45" s="136">
        <v>7700000</v>
      </c>
      <c r="C45" s="108" t="s">
        <v>346</v>
      </c>
    </row>
    <row r="46" spans="1:3" ht="15" customHeight="1">
      <c r="A46" s="136" t="s">
        <v>239</v>
      </c>
      <c r="B46" s="136">
        <v>500000</v>
      </c>
      <c r="C46" s="108" t="s">
        <v>347</v>
      </c>
    </row>
    <row r="47" spans="1:3" ht="15" customHeight="1">
      <c r="A47" s="136" t="s">
        <v>240</v>
      </c>
      <c r="B47" s="136">
        <v>300000</v>
      </c>
      <c r="C47" s="108" t="s">
        <v>348</v>
      </c>
    </row>
    <row r="48" spans="1:3" ht="15" customHeight="1">
      <c r="A48" s="136" t="s">
        <v>234</v>
      </c>
      <c r="B48" s="136">
        <v>5550000</v>
      </c>
      <c r="C48" s="108" t="s">
        <v>214</v>
      </c>
    </row>
    <row r="49" spans="1:3" ht="15" customHeight="1">
      <c r="A49" s="136" t="s">
        <v>349</v>
      </c>
      <c r="B49" s="136">
        <v>3575000</v>
      </c>
      <c r="C49" s="108" t="s">
        <v>215</v>
      </c>
    </row>
    <row r="50" spans="1:3" ht="15" customHeight="1">
      <c r="A50" s="136" t="s">
        <v>234</v>
      </c>
      <c r="B50" s="136">
        <v>4100000</v>
      </c>
      <c r="C50" s="108" t="s">
        <v>214</v>
      </c>
    </row>
    <row r="51" spans="1:3" ht="15" customHeight="1">
      <c r="A51" s="136" t="s">
        <v>241</v>
      </c>
      <c r="B51" s="136">
        <v>600000</v>
      </c>
      <c r="C51" s="108" t="s">
        <v>350</v>
      </c>
    </row>
    <row r="52" spans="1:3" ht="15" customHeight="1">
      <c r="A52" s="136" t="s">
        <v>234</v>
      </c>
      <c r="B52" s="136">
        <v>1750000</v>
      </c>
      <c r="C52" s="108" t="s">
        <v>214</v>
      </c>
    </row>
    <row r="53" spans="1:3" ht="15" customHeight="1">
      <c r="A53" s="136" t="s">
        <v>234</v>
      </c>
      <c r="B53" s="136">
        <v>15400000</v>
      </c>
      <c r="C53" s="108" t="s">
        <v>351</v>
      </c>
    </row>
    <row r="54" spans="1:3" ht="15" customHeight="1">
      <c r="A54" s="136" t="s">
        <v>242</v>
      </c>
      <c r="B54" s="136">
        <v>600000</v>
      </c>
      <c r="C54" s="108" t="s">
        <v>350</v>
      </c>
    </row>
    <row r="55" spans="1:3" ht="15" customHeight="1">
      <c r="A55" s="136" t="s">
        <v>234</v>
      </c>
      <c r="B55" s="136">
        <v>13165000</v>
      </c>
      <c r="C55" s="108" t="s">
        <v>216</v>
      </c>
    </row>
    <row r="56" spans="1:3" ht="15" customHeight="1">
      <c r="A56" s="136" t="s">
        <v>243</v>
      </c>
      <c r="B56" s="136">
        <v>540000</v>
      </c>
      <c r="C56" s="108" t="s">
        <v>352</v>
      </c>
    </row>
    <row r="57" ht="15" customHeight="1">
      <c r="B57" s="32">
        <f>SUM(B3:B56)</f>
        <v>127522000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</cp:lastModifiedBy>
  <cp:lastPrinted>2015-01-17T22:31:46Z</cp:lastPrinted>
  <dcterms:created xsi:type="dcterms:W3CDTF">2012-01-08T07:15:55Z</dcterms:created>
  <dcterms:modified xsi:type="dcterms:W3CDTF">2022-01-17T21:42:34Z</dcterms:modified>
  <cp:category/>
  <cp:version/>
  <cp:contentType/>
  <cp:contentStatus/>
</cp:coreProperties>
</file>