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00" tabRatio="1000" activeTab="0"/>
  </bookViews>
  <sheets>
    <sheet name="Revenus" sheetId="1" r:id="rId1"/>
    <sheet name="Don ind" sheetId="2" r:id="rId2"/>
    <sheet name="abon." sheetId="3" r:id="rId3"/>
    <sheet name="don. asso. et amis" sheetId="4" r:id="rId4"/>
    <sheet name="retour m.c" sheetId="5" r:id="rId5"/>
    <sheet name="Intérêts " sheetId="6" r:id="rId6"/>
    <sheet name="Intérêts du reserve" sheetId="7" r:id="rId7"/>
    <sheet name="Depenses" sheetId="8" r:id="rId8"/>
    <sheet name="aid. sociale" sheetId="9" r:id="rId9"/>
    <sheet name="aid. scolaire" sheetId="10" r:id="rId10"/>
    <sheet name="agriculture" sheetId="11" r:id="rId11"/>
    <sheet name="construction" sheetId="12" r:id="rId12"/>
    <sheet name="formation " sheetId="13" r:id="rId13"/>
    <sheet name="sabra chatila" sheetId="14" r:id="rId14"/>
    <sheet name="support camps" sheetId="15" r:id="rId15"/>
    <sheet name="maison d charite" sheetId="16" r:id="rId16"/>
    <sheet name="maison damour" sheetId="17" r:id="rId17"/>
    <sheet name="visite" sheetId="18" r:id="rId18"/>
    <sheet name="frais b." sheetId="19" r:id="rId19"/>
    <sheet name="reparation" sheetId="20" r:id="rId20"/>
    <sheet name="activites" sheetId="21" r:id="rId21"/>
    <sheet name="equipement" sheetId="22" r:id="rId22"/>
    <sheet name="transport" sheetId="23" r:id="rId23"/>
    <sheet name="tax banc" sheetId="24" r:id="rId24"/>
    <sheet name="resultat" sheetId="25" r:id="rId25"/>
    <sheet name="MAI" sheetId="26" r:id="rId26"/>
    <sheet name="MAI english" sheetId="27" r:id="rId27"/>
  </sheets>
  <definedNames>
    <definedName name="_xlnm._FilterDatabase" localSheetId="15" hidden="1">'maison d charite'!$A$2:$C$26</definedName>
  </definedNames>
  <calcPr fullCalcOnLoad="1"/>
</workbook>
</file>

<file path=xl/sharedStrings.xml><?xml version="1.0" encoding="utf-8"?>
<sst xmlns="http://schemas.openxmlformats.org/spreadsheetml/2006/main" count="902" uniqueCount="552">
  <si>
    <t>Annas Linnas Association (Décret-loi N° 1001), Chtoura, Liban,</t>
  </si>
  <si>
    <t>Tél: 00961.3.665012, 00961.4.404456, E-mail: abdoraad@yahoo.com, annaslinnas@yahoo.com</t>
  </si>
  <si>
    <t>Revenus</t>
  </si>
  <si>
    <t>LBP</t>
  </si>
  <si>
    <t>Résultat</t>
  </si>
  <si>
    <t>Dépenses</t>
  </si>
  <si>
    <t>description</t>
  </si>
  <si>
    <t>montant L.L.</t>
  </si>
  <si>
    <t>Donations Associations</t>
  </si>
  <si>
    <t>Total Don Asso</t>
  </si>
  <si>
    <t>Total Dépenses</t>
  </si>
  <si>
    <t>Activités</t>
  </si>
  <si>
    <t>Tél: 00961.3.665012, 00961.4.404456, annaslinnas@yahoo.com</t>
  </si>
  <si>
    <t>Description</t>
  </si>
  <si>
    <t>Montant L.L.</t>
  </si>
  <si>
    <t>Abonnement</t>
  </si>
  <si>
    <t>Pere Abdo Raad</t>
  </si>
  <si>
    <t>Intérêts banquaires</t>
  </si>
  <si>
    <t>Total Revenus</t>
  </si>
  <si>
    <t>Jardin Educatif agriculture</t>
  </si>
  <si>
    <t>Jardin Educatif construction</t>
  </si>
  <si>
    <t>Donations des Associations</t>
  </si>
  <si>
    <t>Toni Fghale</t>
  </si>
  <si>
    <t>Intérêts banquaires (sur le compte réserve)</t>
  </si>
  <si>
    <t>Réparation voiture</t>
  </si>
  <si>
    <t>Maroun Rouhana</t>
  </si>
  <si>
    <t>Marla Eid</t>
  </si>
  <si>
    <t>explication</t>
  </si>
  <si>
    <t>Nom</t>
  </si>
  <si>
    <t>Helene Raad</t>
  </si>
  <si>
    <t>Jeanette Faress</t>
  </si>
  <si>
    <t>Mamre</t>
  </si>
  <si>
    <t>Fondation de France</t>
  </si>
  <si>
    <t>Arigatou-GNRC</t>
  </si>
  <si>
    <t>electricite et moteur</t>
  </si>
  <si>
    <t>Souheil Faress</t>
  </si>
  <si>
    <t>Elias El Khoury</t>
  </si>
  <si>
    <t>Abonnements</t>
  </si>
  <si>
    <t>ABONNEMENT</t>
  </si>
  <si>
    <t>Total Abonnement</t>
  </si>
  <si>
    <t>Cash-Deposit DONATION PERE ABDO</t>
  </si>
  <si>
    <t>Cash-Deposit PERE ABDO RAAD (SAMIR SROUR)</t>
  </si>
  <si>
    <t>Cash-Deposit BY MARLA</t>
  </si>
  <si>
    <t>Cash-Deposit DONATION PERE ABDO (MARLA)</t>
  </si>
  <si>
    <t>DONATION</t>
  </si>
  <si>
    <t>Père Abdo Raad</t>
  </si>
  <si>
    <t>Interest Posting</t>
  </si>
  <si>
    <t>Withholding Tax</t>
  </si>
  <si>
    <t>Total revenus</t>
  </si>
  <si>
    <t>N. cheque</t>
  </si>
  <si>
    <t>Explication</t>
  </si>
  <si>
    <t>JARDIN EDUCATIF KFARNABRAKH AGRICULTURE</t>
  </si>
  <si>
    <t>JARDIN EDUCATIF KFARNABRAKH CONSTRUCTION</t>
  </si>
  <si>
    <t>Camp Sabra et Chatila - Support</t>
  </si>
  <si>
    <t>Maison charité - Naameh (Education)</t>
  </si>
  <si>
    <t>Maison Damour - volontariat</t>
  </si>
  <si>
    <t>VISITE</t>
  </si>
  <si>
    <t>Frais du bureau</t>
  </si>
  <si>
    <t>ACTIVITES</t>
  </si>
  <si>
    <t>Service Charge</t>
  </si>
  <si>
    <t>Highest Overdraft Commission</t>
  </si>
  <si>
    <t>Stamps on Advice</t>
  </si>
  <si>
    <t>TAXES BANCAIRES</t>
  </si>
  <si>
    <t>Management Fees</t>
  </si>
  <si>
    <t>Charge on Check For Collection (LBP)</t>
  </si>
  <si>
    <t>Taxex bancaires</t>
  </si>
  <si>
    <t>Intérêts bancaires (sur le compte réserve)</t>
  </si>
  <si>
    <t>Intérêts bancaires</t>
  </si>
  <si>
    <t>Paroisse Stegaurach</t>
  </si>
  <si>
    <t>Diocèse Bamberg</t>
  </si>
  <si>
    <t>Père Nicolas Saghbini</t>
  </si>
  <si>
    <t>Total dépenses</t>
  </si>
  <si>
    <t>srour</t>
  </si>
  <si>
    <t>abdo</t>
  </si>
  <si>
    <t>marla</t>
  </si>
  <si>
    <t>Résultat 2019</t>
  </si>
  <si>
    <t>REVENUS 1-1- 2020 to 31-12-2020</t>
  </si>
  <si>
    <t>résultat 2019</t>
  </si>
  <si>
    <t>Alessandra Menicocci</t>
  </si>
  <si>
    <t>Robert Mcattaf</t>
  </si>
  <si>
    <t>Père Walter Ries et Marion Kruger</t>
  </si>
  <si>
    <t>Cash-Deposit ABONNEMENT HELENE RAAD</t>
  </si>
  <si>
    <t>Cash-Deposit ABONNEMENT TONI FGHALE</t>
  </si>
  <si>
    <t>Cash-Deposit ABONNEMENT JANETTE FARES</t>
  </si>
  <si>
    <t>Cash-Deposit ABONNEMET MARLA EID</t>
  </si>
  <si>
    <t>Cash-Deposit DONATION PERE ABDO RAAD</t>
  </si>
  <si>
    <t>Cash-Deposit by self</t>
  </si>
  <si>
    <t>Cash-Deposit DONATION PERE ABDO (MARLA EID)</t>
  </si>
  <si>
    <t>Cash-Deposit DONATION PERE ABDO ( MARLA)</t>
  </si>
  <si>
    <t>Cash-Deposit DONAT PERE ABDO (MARLA)</t>
  </si>
  <si>
    <t>Cash-Deposit DONAT PERE ABDO</t>
  </si>
  <si>
    <t>Cash-Deposit DONATION PERE ABDO(MARLA)</t>
  </si>
  <si>
    <t>Cash-Deposit DONATION PERE ABDO RAAD (MARLA)</t>
  </si>
  <si>
    <t>Cash-Deposit DONATION PERE ABDO RAAD ( MARLA)</t>
  </si>
  <si>
    <t>Cash-Deposit SELF DEPOSIT walter et marion</t>
  </si>
  <si>
    <t>Incoming Payments - Settlement robert mcattaf</t>
  </si>
  <si>
    <t>Cash-Deposit Alessandra Menicocci</t>
  </si>
  <si>
    <t>MULTISOLIDORIETA</t>
  </si>
  <si>
    <t>Multisolidorieta</t>
  </si>
  <si>
    <t>Donations Amis</t>
  </si>
  <si>
    <t>Macondo</t>
  </si>
  <si>
    <t>Amis allemands</t>
  </si>
  <si>
    <t>amis italiens</t>
  </si>
  <si>
    <t>Amis italiens</t>
  </si>
  <si>
    <t>Total donations amis</t>
  </si>
  <si>
    <t>DONATION ASSO.</t>
  </si>
  <si>
    <t>Cash-Deposit DONATION DIOCESE DE BAMBERG</t>
  </si>
  <si>
    <t>Cheque Deposit - Cheque no -363643-Bank Of Beirut Sal</t>
  </si>
  <si>
    <t>Cheque Deposit - Cheque no -363644-Bank Of Beirut Sal</t>
  </si>
  <si>
    <t>Cash-Deposit PAROISSE STEGAURACH</t>
  </si>
  <si>
    <t>Cash-Deposit DONATION MAMRE</t>
  </si>
  <si>
    <t>INCOMING TRANSFERS RTGS - Initiation 001INRT202230127 Remittance Information 1: /RFB/DONNATION POUR CONSTRUCTION UN Remittance Information 2: JARDIN PEDAGOGIQUE A KFARNABRAKH</t>
  </si>
  <si>
    <t>Cash-Deposit DONATION MACENDO</t>
  </si>
  <si>
    <t>Cash-Deposit DONATION MOMRE</t>
  </si>
  <si>
    <t>Cash-Deposit DONATION MULTISOLIDORIETA</t>
  </si>
  <si>
    <t>INCOMING TRANSFERS RTGS - Initiation 001INRT202590018 Remittance Information 1: SOCIAL SERVICES</t>
  </si>
  <si>
    <t>INCOMING TRANSFERS RTGS - Initiation 001INRT203070151 Remittance Information 1: /RFB/DONATION POUR CONSTRUCTION UN Remittance Information 2: JARDIN PEDAGOGIQUE A KFARNABRAKH</t>
  </si>
  <si>
    <t>INCOMING TRANSFERS RTGS - Initiation 001INRT203360112 Remittance Information 1: /RFB/DONNATION POUR CONSTRUCTION UN Remittance Information 2: JARDIN PEDAGOGIQUE A KFARNABRAKH</t>
  </si>
  <si>
    <t>Cash-Deposit DONATION G.N.R.C. DEPOSIT MARLA EID</t>
  </si>
  <si>
    <t>paroisse Stegaurach</t>
  </si>
  <si>
    <t xml:space="preserve">G.N.R.C. </t>
  </si>
  <si>
    <t>Cash-Deposit DONATION AMIS ALLEMANDS</t>
  </si>
  <si>
    <t>Cash-Deposit DONATION DE STEGAURACH</t>
  </si>
  <si>
    <t>Cash-Deposit donation amie allemands</t>
  </si>
  <si>
    <t>Cash-Deposit DONATION AMIS ITALIAN DEPOSIT BY MARLA EID</t>
  </si>
  <si>
    <t>Cash-Deposit MR ISSAM FAHL</t>
  </si>
  <si>
    <t>Cash-Deposit bechara hobeika</t>
  </si>
  <si>
    <t>Cash-Deposit BY ISSAM FAHEL - DONATIONS</t>
  </si>
  <si>
    <t>Cash-Deposit ISSAM FAHEL</t>
  </si>
  <si>
    <t>INCOMING TRANSFERS RTGS - Initiation 001INRT200210183 Remittance Information 1: /RFB/DONNATION POUR CONSTRUCTION UN Remittance Information 2: JARDIN PEDAGOGIQUE A KFARNABRAKH</t>
  </si>
  <si>
    <t>Cash-Deposit RETOUR</t>
  </si>
  <si>
    <t>amis allemands</t>
  </si>
  <si>
    <t>Cash-Deposit pere nicolas saghbini</t>
  </si>
  <si>
    <t>Cash-Deposit FROM PERE NICOLAS SAGHBINI</t>
  </si>
  <si>
    <t>Closure of Account/Redemption</t>
  </si>
  <si>
    <t>Dépenses: 1-1-2020  to 31-12-2020</t>
  </si>
  <si>
    <t>Giorgio Fornara</t>
  </si>
  <si>
    <t>Cash-Deposit DONATION P.ABDO RAAD</t>
  </si>
  <si>
    <t>Cash-Deposit DONATION P.ABDO RAAD (MARLA)</t>
  </si>
  <si>
    <t>Cash-Deposit DONATION GIORGIO FORNARA</t>
  </si>
  <si>
    <t>Cash-Deposit DONATION AMIS ALLE MANDS</t>
  </si>
  <si>
    <t>Cheque Deposit - Cheque no -363642-Bank Of Beirut SalDONATION MAMRE</t>
  </si>
  <si>
    <t>Cash-Deposit DONATION ASSOCIATION AIULAS</t>
  </si>
  <si>
    <t>Cash-Deposit DONATION ASSOCIATION MACONDO</t>
  </si>
  <si>
    <t>Cash-Deposit PARROCHIA SS PIETRO E PAOLO-GALLIATE</t>
  </si>
  <si>
    <t xml:space="preserve">Mamre </t>
  </si>
  <si>
    <t>association Aiulas</t>
  </si>
  <si>
    <t>association macondo</t>
  </si>
  <si>
    <t>PARROCHIA VISITAZIONE DI MARIA VERGINE -BERGAMO</t>
  </si>
  <si>
    <t>PARROCHIA SS PIETRO E PAOLO-GALLIATE</t>
  </si>
  <si>
    <t>Aiulas</t>
  </si>
  <si>
    <t>PARROCHIA-BERGAMO</t>
  </si>
  <si>
    <t>PARROCHIA-GALLIATE</t>
  </si>
  <si>
    <t>RETOUR MICRO CREDIT 2019-2020</t>
  </si>
  <si>
    <t>Cash-Deposit RETOUR CREDIT WISSAM ISSA</t>
  </si>
  <si>
    <t>Total m.c</t>
  </si>
  <si>
    <t>Aides scolaires</t>
  </si>
  <si>
    <t>Clearing Cheque Instrument no - 000071</t>
  </si>
  <si>
    <t>Cheque Withdrawal:: 000002 Cheque Number 000661150001 From Account Number</t>
  </si>
  <si>
    <t>Clearing Cheque Instrument no - 000005</t>
  </si>
  <si>
    <t>Clearing Cheque Instrument no - 000003</t>
  </si>
  <si>
    <t>Clearing Cheque Instrument no - 000004</t>
  </si>
  <si>
    <t>Cheque Withdrawal:: 000942 Cheque Number 000661150001 From Account Number</t>
  </si>
  <si>
    <t>Clearing Cheque Instrument no - 000008</t>
  </si>
  <si>
    <t>Clearing Cheque Instrument no - 000013</t>
  </si>
  <si>
    <t>Cheque Withdrawal:: 000011 Cheque Number 000661150001 From Account Number</t>
  </si>
  <si>
    <t>In House Cheque Deposit:: 000020 Cheque Number 000661150001 From Account Number</t>
  </si>
  <si>
    <t>Cheque Withdrawal:: 000946 Cheque Number 000661150001 From Account Number</t>
  </si>
  <si>
    <t>Cheque Withdrawal:: 000021 Cheque Number 000661150001 From Account Number</t>
  </si>
  <si>
    <t>Cheque Withdrawal:: 000022 Cheque Number 000661150001 From Account Number</t>
  </si>
  <si>
    <t>Cheque Withdrawal:: 000024 Cheque Number 000661150001 From Account Number</t>
  </si>
  <si>
    <t>Cheque Withdrawal:: 000030 Cheque Number 000661150001 From Account Number</t>
  </si>
  <si>
    <t>Cheque Withdrawal:: 000032 Cheque Number 000661150001 From Account Number</t>
  </si>
  <si>
    <t>Cheque Withdrawal:: 000034 Cheque Number 000661150001 From Account Number</t>
  </si>
  <si>
    <t>Cheque Withdrawal:: 000035 Cheque Number 000661150001 From Account Number</t>
  </si>
  <si>
    <t>Cheque Withdrawal:: 000037 Cheque Number 000661150001 From Account Number</t>
  </si>
  <si>
    <t>Cheque Withdrawal:: 000036 Cheque Number 000661150001 From Account Number</t>
  </si>
  <si>
    <t>Clearing Cheque Instrument no - 000045</t>
  </si>
  <si>
    <t>Cheque Withdrawal:: 000085 Cheque Number 000661150001 From Account Number</t>
  </si>
  <si>
    <t>In House Cheque Deposit:: 000079 Cheque Number 000661150001 From Account Number</t>
  </si>
  <si>
    <t>Clearing Cheque Instrument no - 000078</t>
  </si>
  <si>
    <t>Clearing Cheque Instrument no - 000087</t>
  </si>
  <si>
    <t>Clearing Cheque Instrument no - 000092</t>
  </si>
  <si>
    <t>Clearing Cheque Instrument no - 000091</t>
  </si>
  <si>
    <t>In House Cheque Deposit:: 000093 Cheque Number 000661150001 From Account Number</t>
  </si>
  <si>
    <t>Clearing Cheque Instrument no - 000090</t>
  </si>
  <si>
    <t>In House Cheque Deposit:: 000098 Cheque Number 000661150001 From Account Number</t>
  </si>
  <si>
    <t>In House Cheque Deposit:: 000102 Cheque Number 000661150001 From Account Number</t>
  </si>
  <si>
    <t>Cheque Withdrawal:: 000109 Cheque Number 000661150001 From Account Number</t>
  </si>
  <si>
    <t>Clearing Cheque Instrument no - 000118</t>
  </si>
  <si>
    <t>Clearing Cheque Instrument no - 000099</t>
  </si>
  <si>
    <t>Clearing Cheque Instrument no - 000121</t>
  </si>
  <si>
    <t>El hajje Malake</t>
  </si>
  <si>
    <t>Cash-withdrawal CASH AS PER LETTER ATTACHED</t>
  </si>
  <si>
    <t>Cash-withdrawal</t>
  </si>
  <si>
    <t>Cash-withdrawal as per letter attached paid to nawal youssef naiim and samira bou sader</t>
  </si>
  <si>
    <t>Cash-withdrawal PAID CASH TO MR ISSAM FAHL AS PER ATTACHED ORDER</t>
  </si>
  <si>
    <t>AIDES SCOLAIRES</t>
  </si>
  <si>
    <t>AIDES SOCIALES</t>
  </si>
  <si>
    <t>Cash-withdrawal AMOUNT PAID TO ISSAM FAHEL AS PER JOINT LETTER</t>
  </si>
  <si>
    <t>Clearing Cheque Instrument no - 000103</t>
  </si>
  <si>
    <t>Cash-withdrawal PMT TO SALIM ISSA AS PER LETTER ATTACHED</t>
  </si>
  <si>
    <t>Cheque Withdrawal:: 000060 Cheque Number 000661150001 From Account Number</t>
  </si>
  <si>
    <t>Cheque Withdrawal:: 000939 Cheque Number 000661150001 From Account Number</t>
  </si>
  <si>
    <t>Cheque Withdrawal:: 000018 Cheque Number 000661150001 From Account Number</t>
  </si>
  <si>
    <t>Cheque Withdrawal:: 000028 Cheque Number 000661150001 From Account Number</t>
  </si>
  <si>
    <t>Cheque Withdrawal:: 000949 Cheque Number 000661150001 From Account Number</t>
  </si>
  <si>
    <t>Cheque Withdrawal:: 000947 Cheque Number 000661150001 From Account Number</t>
  </si>
  <si>
    <t>Cheque Withdrawal:: 000048 Cheque Number 000661150001 From Account Number</t>
  </si>
  <si>
    <t>electricite + moteur + plantes</t>
  </si>
  <si>
    <t xml:space="preserve">electricite + moteur </t>
  </si>
  <si>
    <t>Clearing Cheque Instrument no - 000929</t>
  </si>
  <si>
    <t>Cheque Withdrawal:: 000056 Cheque Number 000661150001 From Account Number</t>
  </si>
  <si>
    <t>Clearing Cheque Instrument no - 000065</t>
  </si>
  <si>
    <t>Clearing Cheque Instrument no - 000064</t>
  </si>
  <si>
    <t>Clearing Cheque Instrument no - 000066</t>
  </si>
  <si>
    <t>Clearing Cheque Instrument no - 000070</t>
  </si>
  <si>
    <t>Clearing Cheque Instrument no - 000069</t>
  </si>
  <si>
    <t>Clearing Cheque Instrument no - 000068</t>
  </si>
  <si>
    <t>Clearing Cheque Instrument no - 000067</t>
  </si>
  <si>
    <t>Clearing Cheque Instrument no - 000001</t>
  </si>
  <si>
    <t>Clearing Cheque Instrument no - 000007</t>
  </si>
  <si>
    <t>In House Cheque Deposit:: 000009 Cheque Number 000661150001 From Account Number</t>
  </si>
  <si>
    <t>Clearing Cheque Instrument no - 000012</t>
  </si>
  <si>
    <t>Clearing Cheque Instrument no - 000026</t>
  </si>
  <si>
    <t>Clearing Cheque Instrument no - 000041</t>
  </si>
  <si>
    <t>Clearing Cheque Instrument no - 000044</t>
  </si>
  <si>
    <t>Clearing Cheque Instrument no - 000089</t>
  </si>
  <si>
    <t>Clearing Cheque Instrument no - 000088</t>
  </si>
  <si>
    <t>Clearing Cheque Instrument no - 000094</t>
  </si>
  <si>
    <t>Clearing Cheque Instrument no - 000096</t>
  </si>
  <si>
    <t>Clearing Cheque Instrument no - 000097</t>
  </si>
  <si>
    <t>Clearing Cheque Instrument no - 000101</t>
  </si>
  <si>
    <t>Clearing Cheque Instrument no - 000106</t>
  </si>
  <si>
    <t>Clearing Cheque Instrument no - 000107</t>
  </si>
  <si>
    <t>Clearing Cheque Instrument no - 000108</t>
  </si>
  <si>
    <t>Clearing Cheque Instrument no - 000110</t>
  </si>
  <si>
    <t>In House Cheque Deposit:: 000120 Cheque Number 000661150001 From Account Number</t>
  </si>
  <si>
    <t>Clearing Cheque Instrument no - 000119</t>
  </si>
  <si>
    <t>Houssein issa</t>
  </si>
  <si>
    <t>Formation et instruction</t>
  </si>
  <si>
    <t>Cheque Withdrawal:: 000027 Cheque Number 000661150001 From Account Number</t>
  </si>
  <si>
    <t>Clearing Cheque Instrument no - 000117</t>
  </si>
  <si>
    <t>Clearing Cheque Instrument no - 000114</t>
  </si>
  <si>
    <t>Clearing Cheque Instrument no - 000113</t>
  </si>
  <si>
    <t>Clearing Cheque Instrument no - 000115</t>
  </si>
  <si>
    <t>Clearing Cheque Instrument no - 000112</t>
  </si>
  <si>
    <t>Clearing Cheque Instrument no - 000111</t>
  </si>
  <si>
    <t>Clearing Cheque Instrument no - 000116</t>
  </si>
  <si>
    <t xml:space="preserve">Formation et instruction </t>
  </si>
  <si>
    <t>Cheque Withdrawal:: 000931 Cheque Number 000661150001 From Account Number</t>
  </si>
  <si>
    <t>Cheque Withdrawal:: 000933 Cheque Number 000661150001 From Account Number</t>
  </si>
  <si>
    <t>Cheque Withdrawal:: 000934 Cheque Number 000661150001 From Account Number</t>
  </si>
  <si>
    <t>Cheque Withdrawal:: 000935 Cheque Number 000661150001 From Account Number</t>
  </si>
  <si>
    <t>Cheque Withdrawal:: 000053 Cheque Number 000661150001 From Account Number</t>
  </si>
  <si>
    <t>Cheque Withdrawal:: 000940 Cheque Number 000661150001 From Account Number</t>
  </si>
  <si>
    <t>Cheque Withdrawal:: 000016 Cheque Number 000661150001 From Account Number</t>
  </si>
  <si>
    <t>Cheque Withdrawal:: 000049 Cheque Number 000661150001 From Account Number</t>
  </si>
  <si>
    <t>Support - Sabra et Chatila</t>
  </si>
  <si>
    <t>Support - Camps</t>
  </si>
  <si>
    <t>Clearing Cheque Instrument no - 000073</t>
  </si>
  <si>
    <t>camp ketermeya mazout</t>
  </si>
  <si>
    <t>Clearing Cheque Instrument no - 000930</t>
  </si>
  <si>
    <t>Cheque Withdrawal:: 000937 Cheque Number 000661150001 From Account Number</t>
  </si>
  <si>
    <t>Cheque Withdrawal:: 000052 Cheque Number 000661150001 From Account Number</t>
  </si>
  <si>
    <t>Clearing Cheque Instrument no - 000051</t>
  </si>
  <si>
    <t>Cheque Withdrawal:: 000059 Cheque Number 000661150001 From Account Number</t>
  </si>
  <si>
    <t>Cheque Withdrawal:: 000058 Cheque Number 000661150001 From Account Number</t>
  </si>
  <si>
    <t>Cheque Withdrawal:: 000938 Cheque Number 000661150001 From Account Number</t>
  </si>
  <si>
    <t>Clearing Cheque Instrument no - 000072</t>
  </si>
  <si>
    <t>Clearing Cheque Instrument no - 000074</t>
  </si>
  <si>
    <t>Clearing Cheque Instrument no - 000006</t>
  </si>
  <si>
    <t>Cheque Withdrawal:: 000941 Cheque Number 000661150001 From Account Number</t>
  </si>
  <si>
    <t>Cheque Withdrawal:: 000943 Cheque Number 000661150001 From Account Number</t>
  </si>
  <si>
    <t>Cheque Withdrawal:: 000945 Cheque Number 000661150001 From Account Number</t>
  </si>
  <si>
    <t>Cheque Withdrawal:: 000029 Cheque Number 000661150001 From Account Number</t>
  </si>
  <si>
    <t>Cheque Withdrawal:: 000033 Cheque Number 000661150001 From Account Number</t>
  </si>
  <si>
    <t>Cheque Withdrawal:: 000948 Cheque Number 000661150001 From Account Number</t>
  </si>
  <si>
    <t>In House Cheque Deposit:: 000046 Cheque Number 000661150001 From Account Number</t>
  </si>
  <si>
    <t>Cheque Withdrawal:: 000950 Cheque Number 000661150001 From Account Number</t>
  </si>
  <si>
    <t>Cheque Withdrawal:: 000076 Cheque Number 000661150001 From Account Number</t>
  </si>
  <si>
    <t>Cheque Withdrawal:: 000077 Cheque Number 000661150001 From Account Number</t>
  </si>
  <si>
    <t>Clearing Cheque Instrument no - 000086</t>
  </si>
  <si>
    <t>In House Cheque Deposit:: 000105 Cheque Number 000661150001 From Account Number</t>
  </si>
  <si>
    <t>Clearing Cheque Instrument no - 000122</t>
  </si>
  <si>
    <t>achat livres librairie Hassan</t>
  </si>
  <si>
    <t xml:space="preserve">location 1 mois maison kayssar Hetti </t>
  </si>
  <si>
    <t>750.000 l.l. suivi comtabilite pere Abdo, 900.000 l.l. comtabilite Marla</t>
  </si>
  <si>
    <t>marla eid (salaire abdo, marla, salim)</t>
  </si>
  <si>
    <t>marla eid (salaire prof)</t>
  </si>
  <si>
    <t>elie fadel (sterilisation et medicament)</t>
  </si>
  <si>
    <t>omar wadaa inscription 280 eleves 1er payement 2020/2021</t>
  </si>
  <si>
    <t>elie fadel activite noel</t>
  </si>
  <si>
    <t xml:space="preserve">750.000 l.l. suivi comtabilite pere Abdo, 900.000 l.l. comtabilite Marla + 325.000 l.l. elie fadel </t>
  </si>
  <si>
    <t>Clearing Cheque Instrument no - 000061</t>
  </si>
  <si>
    <t>Clearing Cheque Instrument no - 000010</t>
  </si>
  <si>
    <t>Clearing Cheque Instrument no - 000019</t>
  </si>
  <si>
    <t>Clearing Cheque Instrument no - 000038</t>
  </si>
  <si>
    <t>Clearing Cheque Instrument no - 000100</t>
  </si>
  <si>
    <t>location 3 mois (jan, fev, mars)</t>
  </si>
  <si>
    <t>elie khoury location 1 mois avril</t>
  </si>
  <si>
    <t>elie khoury location 2 mois (mai, juin)</t>
  </si>
  <si>
    <t>elie khoury 3 mois (juillet, aout, septembre)</t>
  </si>
  <si>
    <t>elias khoury (location 3 mois)</t>
  </si>
  <si>
    <t>Cheque Withdrawal:: 000054 Cheque Number 000661150001 From Account Number</t>
  </si>
  <si>
    <t>Cheque Withdrawal:: 000055 Cheque Number 000661150001 From Account Number</t>
  </si>
  <si>
    <t>frais voyage + transport</t>
  </si>
  <si>
    <t>frais (visite de Barbara)</t>
  </si>
  <si>
    <t xml:space="preserve">Visite </t>
  </si>
  <si>
    <t>Cheque Withdrawal:: 000936 Cheque Number 000661150001 From Account Number</t>
  </si>
  <si>
    <t>Clearing Cheque Instrument no - 000062</t>
  </si>
  <si>
    <t>internet 2 mois + menage</t>
  </si>
  <si>
    <t xml:space="preserve">electricite Awkar </t>
  </si>
  <si>
    <t>Cheque Withdrawal:: 000932 Cheque Number 000661150001 From Account Number</t>
  </si>
  <si>
    <t>Cheque Withdrawal:: 000944 Cheque Number 000661150001 From Account Number</t>
  </si>
  <si>
    <t>Cheque Withdrawal:: 000050 Cheque Number 000661150001 From Account Number</t>
  </si>
  <si>
    <t>Cheque Withdrawal:: 000083 Cheque Number 000661150001 From Account Number</t>
  </si>
  <si>
    <t>revision et reparation avenza</t>
  </si>
  <si>
    <t>Clearing Cheque Instrument no - 000801</t>
  </si>
  <si>
    <t>Cheque Withdrawal:: 000017 Cheque Number 000661150001 From Account Number</t>
  </si>
  <si>
    <t>Cheque Withdrawal:: 000025 Cheque Number 000661150001 From Account Number</t>
  </si>
  <si>
    <t>Equipement</t>
  </si>
  <si>
    <t>Clearing Cheque Instrument no - 000039</t>
  </si>
  <si>
    <t>EQUIPEMENT</t>
  </si>
  <si>
    <t>Account Charges</t>
  </si>
  <si>
    <t>INCOMING TRANSFERS RTGS - Charge 001INRT200210183 Remittance Information 1: /RFB/DONNATION POUR CONSTRUCTION UN Remittance Information 2: JARDIN PEDAGOGIQUE A KFARNABRAKH</t>
  </si>
  <si>
    <t>Incoming Payments - Charge</t>
  </si>
  <si>
    <t>INCOMING TRANSFERS RTGS - Charge 001INRT202230127 Remittance Information 1: /RFB/DONNATION POUR CONSTRUCTION UN Remittance Information 2: JARDIN PEDAGOGIQUE A KFARNABRAKH</t>
  </si>
  <si>
    <t>INCOMING TRANSFERS RTGS - Charge 001INRT202590018 Remittance Information 1: SOCIAL SERVICES</t>
  </si>
  <si>
    <t>INCOMING TRANSFERS RTGS - Charge 001INRT203070151 Remittance Information 1: /RFB/DONATION POUR CONSTRUCTION UN Remittance Information 2: JARDIN PEDAGOGIQUE A KFARNABRAKH</t>
  </si>
  <si>
    <t>INCOMING TRANSFERS RTGS - Charge 001INRT203360112 Remittance Information 1: /RFB/DONNATION POUR CONSTRUCTION UN Remittance Information 2: JARDIN PEDAGOGIQUE A KFARNABRAKH</t>
  </si>
  <si>
    <t>Cash-withdrawal PAID TO MARLA EID AS PER LETETR ATT</t>
  </si>
  <si>
    <t>Résultat 2020(jan. a déc..)</t>
  </si>
  <si>
    <t>Donation Amis</t>
  </si>
  <si>
    <t>Retour micro crédit</t>
  </si>
  <si>
    <t xml:space="preserve">Retour micro crédit </t>
  </si>
  <si>
    <t xml:space="preserve">Aides sociales </t>
  </si>
  <si>
    <t>Transport</t>
  </si>
  <si>
    <t>Wissam Issa</t>
  </si>
  <si>
    <t xml:space="preserve">Frais du bureau </t>
  </si>
  <si>
    <t>Amis allemands (Fouad Khoury)</t>
  </si>
  <si>
    <t>Cheque Withdrawal:: 000023 Cheque Number 000661150001 From Account Number</t>
  </si>
  <si>
    <t>Clearing Cheque Instrument no - 000047</t>
  </si>
  <si>
    <t>père Nicolas Saghbini</t>
  </si>
  <si>
    <t>medicament Hasan Yazbik</t>
  </si>
  <si>
    <t>Ex. Elie Haddad 27 famille Sayda</t>
  </si>
  <si>
    <t>Nawal 510 mille portions alimentaires et salim 300 mille stérilisation</t>
  </si>
  <si>
    <t>rev. Ziad Eshak 10 familles Aakaybe</t>
  </si>
  <si>
    <t>Maroun Rouhana 50 famille portions alimentaires</t>
  </si>
  <si>
    <t>medicaments Sr. Marie Rached 100 mille, 375 mille Ivone Jouniyeh</t>
  </si>
  <si>
    <t>Moufid Jabour</t>
  </si>
  <si>
    <t>Jean Saade 30 portions alimentaires beyrouth</t>
  </si>
  <si>
    <t>Abed El Rahman Fakhran 125 portions alimentaires</t>
  </si>
  <si>
    <t>medicaments Houda Wehbe 200 mille, Joce Khoury 150 mille, Joe Chamoun 100 mille, Roger Khwayre 100 mille</t>
  </si>
  <si>
    <t>Marla 250 paquet de pains, 150 bouteilles huiles, 100 mille transport</t>
  </si>
  <si>
    <t>sacs neylon pour distribution 125 portions a chouf</t>
  </si>
  <si>
    <t>100 Poules, 100 paniers d'oeufs + 100 mille transport</t>
  </si>
  <si>
    <t>Jean Saade 200 portions a beyrouth</t>
  </si>
  <si>
    <t>Issam El fahel portions alimentaires</t>
  </si>
  <si>
    <t>Rita Kfoury zahle</t>
  </si>
  <si>
    <t>Meedad Khatar (50 kg Farines)</t>
  </si>
  <si>
    <t>Bassam Abedel Massih rèparation beyrouth</t>
  </si>
  <si>
    <t>Issam El Fahel (examen des yeux)</t>
  </si>
  <si>
    <t>Amenda Rizk (portions aliments Mireille Khoury)</t>
  </si>
  <si>
    <t>Issam El Fahel (portions alimentaires)</t>
  </si>
  <si>
    <t>Issam El Fahel activite noel</t>
  </si>
  <si>
    <t>père Abdo 300 euro motraniye</t>
  </si>
  <si>
    <t>Mireille Khoury noel</t>
  </si>
  <si>
    <t>réparation beyrouth</t>
  </si>
  <si>
    <t>medicament Hanaa Azar 150 mille, Maya Hajin 100 mille</t>
  </si>
  <si>
    <t xml:space="preserve">location camps Anout </t>
  </si>
  <si>
    <t>Salim Issa salaire</t>
  </si>
  <si>
    <t>Salim Issa eau</t>
  </si>
  <si>
    <t xml:space="preserve">frais omt transport ide w idak </t>
  </si>
  <si>
    <t xml:space="preserve">750.000 l.l. suivi comtabilite pere Abdo, 900.000 l.l. comtabilite Marla+ 500.000 l.l Elie Fadel </t>
  </si>
  <si>
    <t>fournitures scolaire zahle Issam El Fahel</t>
  </si>
  <si>
    <t>aides scolaires st. Nicolas Ain El mir</t>
  </si>
  <si>
    <t>Elie Fadel</t>
  </si>
  <si>
    <t>Elie khoury (tromba avanza, baterie van)</t>
  </si>
  <si>
    <t>Elie khoury (frain, ceinture moteur, electricite)</t>
  </si>
  <si>
    <t>marla eid (assurance, huile vitess, filter, huile van)</t>
  </si>
  <si>
    <t>frais contre violance 17-8-2019 (Hassan Fawaz)</t>
  </si>
  <si>
    <t>50 masques pour enfants (Marla)</t>
  </si>
  <si>
    <t>contre violance kfarnabrakh</t>
  </si>
  <si>
    <t>Rabih Abou Chakra bureau et chaise pour le centre dans le jardin educatif kfarnabrakh</t>
  </si>
  <si>
    <t>TRANSPORT</t>
  </si>
  <si>
    <t>achat centre edu. pour Ahmad Chawich</t>
  </si>
  <si>
    <t>marla eid (dessin Ahmad Chawich)</t>
  </si>
  <si>
    <t>portions alimentaires Ahmad Chawich</t>
  </si>
  <si>
    <t>medicament Leyla Msallem</t>
  </si>
  <si>
    <t>medicament Liliane Karam</t>
  </si>
  <si>
    <t>medicament Ghassan Karam</t>
  </si>
  <si>
    <t>medicament Kassem Nasser</t>
  </si>
  <si>
    <t>transport Salim et Marla distribution chouf</t>
  </si>
  <si>
    <t>Maroun Rouhana (van,pick up, pain, tel)</t>
  </si>
  <si>
    <t>transport Salim 3 fois a zahle</t>
  </si>
  <si>
    <t>Salim Issa ouvriers</t>
  </si>
  <si>
    <t>نفقات</t>
  </si>
  <si>
    <t>ايرادات</t>
  </si>
  <si>
    <t>بيان</t>
  </si>
  <si>
    <t>إيرادات</t>
  </si>
  <si>
    <t>وفر سابق من سنة 2019</t>
  </si>
  <si>
    <t>اشتراكات أعضاء</t>
  </si>
  <si>
    <t>هبات مؤسسات</t>
  </si>
  <si>
    <t>تسديد من القروض الصغيرة</t>
  </si>
  <si>
    <t>نشاطات</t>
  </si>
  <si>
    <t>فوائد مصرفية 2 (مجمد)</t>
  </si>
  <si>
    <t>تطوع - بيت الدامور</t>
  </si>
  <si>
    <t>دعم اجتماعي - صبرا وشاتيلا</t>
  </si>
  <si>
    <t>بناء - الحديقة التربوية في كفرنبرخ</t>
  </si>
  <si>
    <t>زراعة - الحديقة التربوية في كفرنبرخ</t>
  </si>
  <si>
    <t>تربية وتعليم - بيت المحبة الناعمة</t>
  </si>
  <si>
    <t>مصاريف مكتب</t>
  </si>
  <si>
    <t>ضرائب مصرفية</t>
  </si>
  <si>
    <t>تصليح سيارات</t>
  </si>
  <si>
    <t>نشاطات ومشاريع</t>
  </si>
  <si>
    <t>مصاريف زيارات أجانب</t>
  </si>
  <si>
    <t xml:space="preserve">المجاميع </t>
  </si>
  <si>
    <t>المجاميع</t>
  </si>
  <si>
    <t>الوفر</t>
  </si>
  <si>
    <t>النتائج</t>
  </si>
  <si>
    <t>تدوير  سالب</t>
  </si>
  <si>
    <t>Donations individuelles</t>
  </si>
  <si>
    <t>موازنة للعام 2021</t>
  </si>
  <si>
    <t>قطع حساب للعام 2020</t>
  </si>
  <si>
    <t>وفر سابق من سنة 2020</t>
  </si>
  <si>
    <t>تبرعات أفراد</t>
  </si>
  <si>
    <t>تبرعات أصدقاء أجانب</t>
  </si>
  <si>
    <t xml:space="preserve">فوائد مصرفية </t>
  </si>
  <si>
    <t>مساعدات اجتماعية</t>
  </si>
  <si>
    <t>مساعدات مدرسية</t>
  </si>
  <si>
    <t xml:space="preserve">تدريب وتثقيف </t>
  </si>
  <si>
    <t>دعم اجتماعي - مخيمات</t>
  </si>
  <si>
    <t>تجهيزات -  الحديقة التربوية</t>
  </si>
  <si>
    <t>مواصلات</t>
  </si>
  <si>
    <t>Cuore Amico</t>
  </si>
  <si>
    <t>Intérêts bancaires (c. réserve)</t>
  </si>
  <si>
    <t>Cash-Deposit DONATION KORE AMICO BY MARLA EID</t>
  </si>
  <si>
    <t>Cash-Deposit PAR VISITAZIONE DI MARIA -BERGAMO</t>
  </si>
  <si>
    <t>Visites et voyages/transport</t>
  </si>
  <si>
    <t>Frais du bureau - administration</t>
  </si>
  <si>
    <t>Transfer from - 000661150001 - to - 000661150002</t>
  </si>
  <si>
    <t>Nadim Nmeir (500 kg berghoul)</t>
  </si>
  <si>
    <t>Souheil Faress (permis de construction)</t>
  </si>
  <si>
    <t>De p. Abdo a Salim Assaad (pierres) 10000$ check ban</t>
  </si>
  <si>
    <t>De p. Abdo a Maroun Rouhana 7000$ Check ban</t>
  </si>
  <si>
    <t>تجهيزات المركز الاجتماعي - الحديقة التربوية</t>
  </si>
  <si>
    <t>الوفر النهائي للعام للنقل القادم</t>
  </si>
  <si>
    <t>inscription 300 eleves 3eme paiment</t>
  </si>
  <si>
    <t>inscription 300 eleves 1er paiment - Omar</t>
  </si>
  <si>
    <t>Inscription eleves 4eme paiment - Omar</t>
  </si>
  <si>
    <t>inscription 300 eleves 2eme paiment - Omar</t>
  </si>
  <si>
    <t>salaires enseignants</t>
  </si>
  <si>
    <t>contre violence pour les enfants</t>
  </si>
  <si>
    <t>fête des mères Ahmad Chawish</t>
  </si>
  <si>
    <t>activité enfants Ahmad Chawich</t>
  </si>
  <si>
    <t>class English Ahmad Chawich</t>
  </si>
  <si>
    <t>activités noël Ahmad Chawich</t>
  </si>
  <si>
    <t>Joséphine kebbe make up</t>
  </si>
  <si>
    <t>père abdo 500$ rassem issam fahel</t>
  </si>
  <si>
    <t>père abdo 562$ Ahmad chawich</t>
  </si>
  <si>
    <t>père abdo 900$ issam el fahel</t>
  </si>
  <si>
    <t>père abdo 1350$ issam fahel</t>
  </si>
  <si>
    <t>père abdo 860$ Nawal - Jizzine</t>
  </si>
  <si>
    <t>père abdo 740$ activité kfarnabrakh</t>
  </si>
  <si>
    <t>père abdo 1603$ issam fahel - yeux</t>
  </si>
  <si>
    <t>Relevé 34 Maroun Rouhana</t>
  </si>
  <si>
    <t>Maroun Rouhana Ingénieur</t>
  </si>
  <si>
    <t>de père Abdo 2400$ a Souheil</t>
  </si>
  <si>
    <t>de père Abdo a Maroun pour aluminium 1500$</t>
  </si>
  <si>
    <t>de père Abdo a Maroun pour aluminium 2000$</t>
  </si>
  <si>
    <t>de père Abdo 2500$ a Souheil</t>
  </si>
  <si>
    <t>Relevé 35 Maroun Rouhana</t>
  </si>
  <si>
    <t>Relevé 36 Maroun Rouhana</t>
  </si>
  <si>
    <t>Relevé 37 Maroun Rouhana</t>
  </si>
  <si>
    <t>Relevé 38 Maroun Rouhana</t>
  </si>
  <si>
    <t>Relevé 39 Maroun Rouhana</t>
  </si>
  <si>
    <t>Relevé 39 Toni Harfouche - Sable</t>
  </si>
  <si>
    <t>de père Abdo a Maroun pour pvc Hossein Issa 960$</t>
  </si>
  <si>
    <t>Père Abdo</t>
  </si>
  <si>
    <t>De père Abdo a Maroun Rouhana 6200$ Check ban</t>
  </si>
  <si>
    <t>Relevé 40 Maroun Rouhana</t>
  </si>
  <si>
    <t>De père Abdo 5000$ a Maroun cash de Audi Bank</t>
  </si>
  <si>
    <t>De père abdo a Maroun Check Ban 10000$</t>
  </si>
  <si>
    <t>Relevé 41 Maroun Rouhana</t>
  </si>
  <si>
    <t>De P. Abdo 2700euro = 3132$ a Maroun cash évêché</t>
  </si>
  <si>
    <t>Diocèse De Bamberg</t>
  </si>
  <si>
    <t>Cash-Deposit donation de fondation de France</t>
  </si>
  <si>
    <t>fondation de France</t>
  </si>
  <si>
    <t>Cash-Deposit donation fondation de France</t>
  </si>
  <si>
    <t>Taxes bancaires</t>
  </si>
  <si>
    <t>Marla Eid pour aides a Noel - cash</t>
  </si>
  <si>
    <t>total donations individus</t>
  </si>
  <si>
    <t>Aides sociales (+ Beyrouth after explosion)</t>
  </si>
  <si>
    <t>Support - Camps refugies</t>
  </si>
  <si>
    <t>Père Abdo pour aide sociale</t>
  </si>
  <si>
    <t>Amenda Rizk (portions sanitaires Mireille Khoury)</t>
  </si>
  <si>
    <t>Marla Eid aides sociales A. Shawish + reparation Beirut</t>
  </si>
  <si>
    <t>Père Abdo a Maroun Rouhana portions alimentaires et beyrouth</t>
  </si>
  <si>
    <t>Issam El Fahel - produits sanitaires</t>
  </si>
  <si>
    <t>Mirna Yachouh ouverture magasin zahle</t>
  </si>
  <si>
    <t>Salim Issa - plantes</t>
  </si>
  <si>
    <t>Marla Eid (ouvrier, plante, angres)</t>
  </si>
  <si>
    <t>Nabil Abou zeid</t>
  </si>
  <si>
    <t>Souheil Faress - plans</t>
  </si>
  <si>
    <t>Souheil Faress architecte plans</t>
  </si>
  <si>
    <t>De P. Abdo a Houssein Issa - PVC 4100$</t>
  </si>
  <si>
    <t>sanitaire Paul Aoun</t>
  </si>
  <si>
    <t>Paul Aoun</t>
  </si>
  <si>
    <t>Salim Assaad</t>
  </si>
  <si>
    <t>De p. Abdo a Paul Aoun puis a Maroun 5000$ Check ban</t>
  </si>
  <si>
    <t>De p. Abdo Check ban a Souheil puis a Maroun 5000$</t>
  </si>
  <si>
    <t>De Marla Cash a Maroun - ouvriers</t>
  </si>
  <si>
    <t>Cash de Marla a Maroun Relevé 41 Maroun Rouhana</t>
  </si>
  <si>
    <t>Camp refugies - Support</t>
  </si>
  <si>
    <t>charges</t>
  </si>
  <si>
    <t>Taxes</t>
  </si>
  <si>
    <t>taxes</t>
  </si>
  <si>
    <t>Cash-Deposit inconnu J.D</t>
  </si>
  <si>
    <t xml:space="preserve">Budget Annas Linnas 2021
</t>
  </si>
  <si>
    <t>TOTAL</t>
  </si>
  <si>
    <t xml:space="preserve">Rotation </t>
  </si>
  <si>
    <t>Balance Sheet Annas Linnas 2020</t>
  </si>
  <si>
    <t>Result 2019</t>
  </si>
  <si>
    <t>Subscription</t>
  </si>
  <si>
    <t>Individual donations</t>
  </si>
  <si>
    <t>Donations from Associations</t>
  </si>
  <si>
    <t>Donations Friends</t>
  </si>
  <si>
    <t>Micro credit return</t>
  </si>
  <si>
    <t>Bank interest (on the reserve account)</t>
  </si>
  <si>
    <t>Bank interests</t>
  </si>
  <si>
    <t>Social support</t>
  </si>
  <si>
    <t>School aids</t>
  </si>
  <si>
    <t>Agricultural Educational Garden</t>
  </si>
  <si>
    <t xml:space="preserve">construction Educational Garden </t>
  </si>
  <si>
    <t>Training and instruction</t>
  </si>
  <si>
    <t>Support - Sabra and Chatila</t>
  </si>
  <si>
    <t>Charity house - Naameh (Education)</t>
  </si>
  <si>
    <t>House Damour - volunteering</t>
  </si>
  <si>
    <t>Visit</t>
  </si>
  <si>
    <t>Office expenses</t>
  </si>
  <si>
    <t>Car repair</t>
  </si>
  <si>
    <t>Activities</t>
  </si>
  <si>
    <t>Bank taxes</t>
  </si>
  <si>
    <t>Result</t>
  </si>
  <si>
    <t>Result 2020</t>
  </si>
  <si>
    <t>Expenses</t>
  </si>
  <si>
    <t>Income</t>
  </si>
  <si>
    <t>Equipment Educational Garden</t>
  </si>
  <si>
    <t>Activities and projects</t>
  </si>
  <si>
    <t>Inconnu J. D. A.R.?)</t>
  </si>
  <si>
    <t>Amis allemands F. KH., B. Z., …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</si>
</sst>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;[Red]0.00"/>
    <numFmt numFmtId="185" formatCode="#,##0.00;[Red]#,##0.00"/>
    <numFmt numFmtId="186" formatCode="[$-409]dddd\,\ mmmm\ dd\,\ yyyy"/>
    <numFmt numFmtId="187" formatCode="0.000"/>
    <numFmt numFmtId="188" formatCode="#,##0.000;[Red]#,##0.000"/>
    <numFmt numFmtId="189" formatCode="0.000;[Red]0.000"/>
    <numFmt numFmtId="190" formatCode="&quot;$&quot;#,##0.000;[Red]&quot;$&quot;#,##0.000"/>
    <numFmt numFmtId="191" formatCode="[$LBP]\ #,##0.00_);[Red]\([$LBP]\ #,##0.00\)"/>
    <numFmt numFmtId="192" formatCode="#,##0.0;[Red]#,##0.0"/>
    <numFmt numFmtId="193" formatCode="#,##0;[Red]#,##0"/>
    <numFmt numFmtId="194" formatCode="#,##0.000"/>
    <numFmt numFmtId="195" formatCode="[$-409]h:mm:ss\ AM/PM"/>
    <numFmt numFmtId="196" formatCode="&quot;$&quot;#,##0.00"/>
  </numFmts>
  <fonts count="94">
    <font>
      <sz val="10"/>
      <name val="Arial"/>
      <family val="0"/>
    </font>
    <font>
      <sz val="8"/>
      <name val="Arial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color indexed="30"/>
      <name val="Arial"/>
      <family val="2"/>
    </font>
    <font>
      <sz val="9"/>
      <color indexed="10"/>
      <name val="Calibri"/>
      <family val="2"/>
    </font>
    <font>
      <sz val="9"/>
      <color indexed="30"/>
      <name val="Calibri"/>
      <family val="2"/>
    </font>
    <font>
      <sz val="12"/>
      <color indexed="63"/>
      <name val="Tahoma"/>
      <family val="2"/>
    </font>
    <font>
      <sz val="9"/>
      <color indexed="8"/>
      <name val="Calibri"/>
      <family val="2"/>
    </font>
    <font>
      <sz val="8"/>
      <color indexed="30"/>
      <name val="Arial"/>
      <family val="2"/>
    </font>
    <font>
      <sz val="11"/>
      <color indexed="30"/>
      <name val="Calibri"/>
      <family val="2"/>
    </font>
    <font>
      <sz val="9"/>
      <color indexed="56"/>
      <name val="Calibri"/>
      <family val="2"/>
    </font>
    <font>
      <sz val="10"/>
      <color indexed="10"/>
      <name val="Arial"/>
      <family val="2"/>
    </font>
    <font>
      <b/>
      <sz val="12"/>
      <color indexed="63"/>
      <name val="Tahoma"/>
      <family val="2"/>
    </font>
    <font>
      <b/>
      <sz val="12"/>
      <color indexed="17"/>
      <name val="Calibri"/>
      <family val="2"/>
    </font>
    <font>
      <sz val="12"/>
      <color indexed="17"/>
      <name val="Calibri"/>
      <family val="2"/>
    </font>
    <font>
      <sz val="9"/>
      <color indexed="4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30"/>
      <name val="Arial"/>
      <family val="2"/>
    </font>
    <font>
      <b/>
      <sz val="9"/>
      <color indexed="30"/>
      <name val="Calibri"/>
      <family val="2"/>
    </font>
    <font>
      <b/>
      <sz val="11"/>
      <color indexed="30"/>
      <name val="Calibri"/>
      <family val="2"/>
    </font>
    <font>
      <b/>
      <sz val="12"/>
      <color indexed="10"/>
      <name val="Tahoma"/>
      <family val="2"/>
    </font>
    <font>
      <b/>
      <sz val="10"/>
      <color indexed="10"/>
      <name val="Arial"/>
      <family val="2"/>
    </font>
    <font>
      <sz val="12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sz val="9"/>
      <color rgb="FFFF0000"/>
      <name val="Calibri"/>
      <family val="2"/>
    </font>
    <font>
      <sz val="9"/>
      <color rgb="FF0070C0"/>
      <name val="Calibri"/>
      <family val="2"/>
    </font>
    <font>
      <sz val="12"/>
      <color rgb="FF201F1E"/>
      <name val="Tahoma"/>
      <family val="2"/>
    </font>
    <font>
      <sz val="9"/>
      <color theme="1"/>
      <name val="Calibri"/>
      <family val="2"/>
    </font>
    <font>
      <sz val="8"/>
      <color rgb="FF0070C0"/>
      <name val="Arial"/>
      <family val="2"/>
    </font>
    <font>
      <sz val="11"/>
      <color rgb="FF0070C0"/>
      <name val="Calibri"/>
      <family val="2"/>
    </font>
    <font>
      <sz val="9"/>
      <color rgb="FF002060"/>
      <name val="Calibri"/>
      <family val="2"/>
    </font>
    <font>
      <sz val="10"/>
      <color rgb="FFFF0000"/>
      <name val="Arial"/>
      <family val="2"/>
    </font>
    <font>
      <b/>
      <sz val="12"/>
      <color rgb="FF2A2A2A"/>
      <name val="Tahoma"/>
      <family val="2"/>
    </font>
    <font>
      <sz val="12"/>
      <color rgb="FF2A2A2A"/>
      <name val="Tahoma"/>
      <family val="2"/>
    </font>
    <font>
      <b/>
      <sz val="12"/>
      <color rgb="FF00B050"/>
      <name val="Calibri"/>
      <family val="2"/>
    </font>
    <font>
      <sz val="12"/>
      <color rgb="FF00B050"/>
      <name val="Calibri"/>
      <family val="2"/>
    </font>
    <font>
      <sz val="9"/>
      <color rgb="FF00B0F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0070C0"/>
      <name val="Arial"/>
      <family val="2"/>
    </font>
    <font>
      <b/>
      <sz val="9"/>
      <color rgb="FF0070C0"/>
      <name val="Calibri"/>
      <family val="2"/>
    </font>
    <font>
      <b/>
      <sz val="11"/>
      <color rgb="FF0070C0"/>
      <name val="Calibri"/>
      <family val="2"/>
    </font>
    <font>
      <b/>
      <sz val="12"/>
      <color rgb="FFFF0000"/>
      <name val="Tahoma"/>
      <family val="2"/>
    </font>
    <font>
      <b/>
      <sz val="10"/>
      <color rgb="FFFF0000"/>
      <name val="Arial"/>
      <family val="2"/>
    </font>
    <font>
      <b/>
      <sz val="12"/>
      <color rgb="FF222222"/>
      <name val="Tahoma"/>
      <family val="2"/>
    </font>
    <font>
      <sz val="12"/>
      <color rgb="FF202124"/>
      <name val="Tahoma"/>
      <family val="2"/>
    </font>
    <font>
      <b/>
      <sz val="12"/>
      <color rgb="FF202124"/>
      <name val="Tahoma"/>
      <family val="2"/>
    </font>
    <font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88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4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" fontId="7" fillId="0" borderId="11" xfId="0" applyNumberFormat="1" applyFont="1" applyFill="1" applyBorder="1" applyAlignment="1">
      <alignment horizontal="left"/>
    </xf>
    <xf numFmtId="4" fontId="7" fillId="0" borderId="11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88" fontId="6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left" wrapText="1"/>
    </xf>
    <xf numFmtId="188" fontId="6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4" fontId="27" fillId="0" borderId="0" xfId="0" applyNumberFormat="1" applyFont="1" applyAlignment="1">
      <alignment horizontal="left"/>
    </xf>
    <xf numFmtId="188" fontId="27" fillId="0" borderId="0" xfId="0" applyNumberFormat="1" applyFont="1" applyAlignment="1">
      <alignment horizontal="left"/>
    </xf>
    <xf numFmtId="0" fontId="28" fillId="0" borderId="11" xfId="0" applyFont="1" applyFill="1" applyBorder="1" applyAlignment="1">
      <alignment horizontal="left"/>
    </xf>
    <xf numFmtId="4" fontId="28" fillId="0" borderId="11" xfId="0" applyNumberFormat="1" applyFont="1" applyFill="1" applyBorder="1" applyAlignment="1">
      <alignment horizontal="left"/>
    </xf>
    <xf numFmtId="0" fontId="28" fillId="0" borderId="11" xfId="0" applyFont="1" applyBorder="1" applyAlignment="1">
      <alignment horizontal="left"/>
    </xf>
    <xf numFmtId="4" fontId="27" fillId="0" borderId="11" xfId="0" applyNumberFormat="1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188" fontId="27" fillId="0" borderId="11" xfId="0" applyNumberFormat="1" applyFont="1" applyBorder="1" applyAlignment="1">
      <alignment horizontal="left"/>
    </xf>
    <xf numFmtId="0" fontId="28" fillId="0" borderId="0" xfId="0" applyFont="1" applyAlignment="1">
      <alignment horizontal="left"/>
    </xf>
    <xf numFmtId="4" fontId="28" fillId="0" borderId="0" xfId="0" applyNumberFormat="1" applyFont="1" applyAlignment="1">
      <alignment horizontal="left"/>
    </xf>
    <xf numFmtId="188" fontId="28" fillId="0" borderId="0" xfId="0" applyNumberFormat="1" applyFont="1" applyAlignment="1">
      <alignment horizontal="left"/>
    </xf>
    <xf numFmtId="0" fontId="28" fillId="0" borderId="10" xfId="0" applyFont="1" applyBorder="1" applyAlignment="1">
      <alignment horizontal="left"/>
    </xf>
    <xf numFmtId="4" fontId="28" fillId="0" borderId="10" xfId="0" applyNumberFormat="1" applyFont="1" applyBorder="1" applyAlignment="1">
      <alignment horizontal="left"/>
    </xf>
    <xf numFmtId="4" fontId="28" fillId="0" borderId="11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4" fontId="2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188" fontId="28" fillId="0" borderId="11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4" fontId="28" fillId="0" borderId="0" xfId="0" applyNumberFormat="1" applyFont="1" applyBorder="1" applyAlignment="1">
      <alignment horizontal="left"/>
    </xf>
    <xf numFmtId="4" fontId="27" fillId="0" borderId="0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4" fontId="27" fillId="0" borderId="0" xfId="0" applyNumberFormat="1" applyFont="1" applyFill="1" applyAlignment="1">
      <alignment horizontal="left"/>
    </xf>
    <xf numFmtId="188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4" fontId="28" fillId="0" borderId="0" xfId="0" applyNumberFormat="1" applyFont="1" applyFill="1" applyBorder="1" applyAlignment="1">
      <alignment horizontal="left"/>
    </xf>
    <xf numFmtId="188" fontId="28" fillId="0" borderId="0" xfId="0" applyNumberFormat="1" applyFont="1" applyFill="1" applyBorder="1" applyAlignment="1">
      <alignment horizontal="left"/>
    </xf>
    <xf numFmtId="188" fontId="27" fillId="0" borderId="0" xfId="0" applyNumberFormat="1" applyFont="1" applyBorder="1" applyAlignment="1">
      <alignment horizontal="left"/>
    </xf>
    <xf numFmtId="0" fontId="68" fillId="0" borderId="11" xfId="0" applyFont="1" applyBorder="1" applyAlignment="1">
      <alignment/>
    </xf>
    <xf numFmtId="4" fontId="27" fillId="0" borderId="0" xfId="0" applyNumberFormat="1" applyFont="1" applyBorder="1" applyAlignment="1">
      <alignment horizontal="left"/>
    </xf>
    <xf numFmtId="0" fontId="69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wrapText="1"/>
    </xf>
    <xf numFmtId="4" fontId="27" fillId="0" borderId="12" xfId="0" applyNumberFormat="1" applyFont="1" applyBorder="1" applyAlignment="1">
      <alignment horizontal="left" wrapText="1"/>
    </xf>
    <xf numFmtId="4" fontId="28" fillId="0" borderId="11" xfId="0" applyNumberFormat="1" applyFont="1" applyFill="1" applyBorder="1" applyAlignment="1">
      <alignment horizontal="left" wrapText="1"/>
    </xf>
    <xf numFmtId="4" fontId="6" fillId="0" borderId="11" xfId="0" applyNumberFormat="1" applyFont="1" applyFill="1" applyBorder="1" applyAlignment="1">
      <alignment horizontal="left" wrapText="1"/>
    </xf>
    <xf numFmtId="4" fontId="5" fillId="0" borderId="11" xfId="0" applyNumberFormat="1" applyFont="1" applyBorder="1" applyAlignment="1">
      <alignment horizontal="left"/>
    </xf>
    <xf numFmtId="4" fontId="5" fillId="0" borderId="11" xfId="0" applyNumberFormat="1" applyFont="1" applyFill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188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49" fontId="70" fillId="0" borderId="12" xfId="0" applyNumberFormat="1" applyFont="1" applyBorder="1" applyAlignment="1">
      <alignment horizontal="left" wrapText="1"/>
    </xf>
    <xf numFmtId="49" fontId="71" fillId="0" borderId="12" xfId="0" applyNumberFormat="1" applyFont="1" applyBorder="1" applyAlignment="1">
      <alignment horizontal="left" wrapText="1"/>
    </xf>
    <xf numFmtId="49" fontId="70" fillId="0" borderId="12" xfId="0" applyNumberFormat="1" applyFont="1" applyFill="1" applyBorder="1" applyAlignment="1">
      <alignment horizontal="left" wrapText="1"/>
    </xf>
    <xf numFmtId="0" fontId="68" fillId="0" borderId="11" xfId="0" applyFont="1" applyFill="1" applyBorder="1" applyAlignment="1">
      <alignment/>
    </xf>
    <xf numFmtId="0" fontId="68" fillId="0" borderId="11" xfId="0" applyFont="1" applyFill="1" applyBorder="1" applyAlignment="1">
      <alignment horizontal="left"/>
    </xf>
    <xf numFmtId="4" fontId="5" fillId="0" borderId="0" xfId="0" applyNumberFormat="1" applyFont="1" applyAlignment="1">
      <alignment horizontal="left"/>
    </xf>
    <xf numFmtId="49" fontId="71" fillId="0" borderId="12" xfId="0" applyNumberFormat="1" applyFont="1" applyFill="1" applyBorder="1" applyAlignment="1">
      <alignment horizontal="left" wrapText="1"/>
    </xf>
    <xf numFmtId="49" fontId="71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49" fontId="70" fillId="0" borderId="11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Border="1" applyAlignment="1">
      <alignment horizontal="left"/>
    </xf>
    <xf numFmtId="188" fontId="6" fillId="0" borderId="0" xfId="0" applyNumberFormat="1" applyFont="1" applyFill="1" applyAlignment="1">
      <alignment horizontal="left"/>
    </xf>
    <xf numFmtId="0" fontId="72" fillId="0" borderId="11" xfId="0" applyFont="1" applyFill="1" applyBorder="1" applyAlignment="1">
      <alignment/>
    </xf>
    <xf numFmtId="4" fontId="73" fillId="0" borderId="0" xfId="0" applyNumberFormat="1" applyFont="1" applyBorder="1" applyAlignment="1">
      <alignment horizontal="right" wrapText="1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4" fontId="27" fillId="0" borderId="11" xfId="0" applyNumberFormat="1" applyFont="1" applyFill="1" applyBorder="1" applyAlignment="1">
      <alignment horizontal="left" wrapText="1"/>
    </xf>
    <xf numFmtId="4" fontId="27" fillId="0" borderId="11" xfId="0" applyNumberFormat="1" applyFont="1" applyBorder="1" applyAlignment="1">
      <alignment horizontal="left" wrapText="1"/>
    </xf>
    <xf numFmtId="4" fontId="75" fillId="0" borderId="0" xfId="0" applyNumberFormat="1" applyFont="1" applyAlignment="1">
      <alignment horizontal="left"/>
    </xf>
    <xf numFmtId="4" fontId="28" fillId="0" borderId="12" xfId="0" applyNumberFormat="1" applyFont="1" applyBorder="1" applyAlignment="1">
      <alignment horizontal="left" wrapText="1"/>
    </xf>
    <xf numFmtId="4" fontId="2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left"/>
    </xf>
    <xf numFmtId="4" fontId="0" fillId="0" borderId="0" xfId="0" applyNumberFormat="1" applyAlignment="1">
      <alignment horizontal="left"/>
    </xf>
    <xf numFmtId="0" fontId="28" fillId="0" borderId="11" xfId="0" applyFont="1" applyBorder="1" applyAlignment="1">
      <alignment horizontal="left"/>
    </xf>
    <xf numFmtId="0" fontId="27" fillId="0" borderId="11" xfId="0" applyFont="1" applyBorder="1" applyAlignment="1">
      <alignment/>
    </xf>
    <xf numFmtId="49" fontId="76" fillId="0" borderId="11" xfId="0" applyNumberFormat="1" applyFont="1" applyBorder="1" applyAlignment="1">
      <alignment horizontal="left" wrapText="1"/>
    </xf>
    <xf numFmtId="49" fontId="70" fillId="0" borderId="11" xfId="0" applyNumberFormat="1" applyFont="1" applyBorder="1" applyAlignment="1">
      <alignment horizontal="left" wrapText="1"/>
    </xf>
    <xf numFmtId="4" fontId="70" fillId="0" borderId="11" xfId="0" applyNumberFormat="1" applyFont="1" applyBorder="1" applyAlignment="1">
      <alignment horizontal="right" wrapText="1"/>
    </xf>
    <xf numFmtId="0" fontId="77" fillId="0" borderId="11" xfId="0" applyFont="1" applyBorder="1" applyAlignment="1">
      <alignment/>
    </xf>
    <xf numFmtId="49" fontId="70" fillId="0" borderId="13" xfId="0" applyNumberFormat="1" applyFont="1" applyBorder="1" applyAlignment="1">
      <alignment horizontal="left" wrapText="1"/>
    </xf>
    <xf numFmtId="49" fontId="70" fillId="0" borderId="14" xfId="0" applyNumberFormat="1" applyFont="1" applyFill="1" applyBorder="1" applyAlignment="1">
      <alignment horizontal="left" wrapText="1"/>
    </xf>
    <xf numFmtId="0" fontId="72" fillId="0" borderId="0" xfId="0" applyFont="1" applyFill="1" applyAlignment="1">
      <alignment/>
    </xf>
    <xf numFmtId="0" fontId="28" fillId="0" borderId="11" xfId="0" applyFont="1" applyBorder="1" applyAlignment="1">
      <alignment horizontal="left"/>
    </xf>
    <xf numFmtId="4" fontId="28" fillId="0" borderId="15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68" fillId="0" borderId="11" xfId="0" applyFont="1" applyBorder="1" applyAlignment="1">
      <alignment horizontal="left"/>
    </xf>
    <xf numFmtId="0" fontId="78" fillId="0" borderId="11" xfId="0" applyFont="1" applyBorder="1" applyAlignment="1">
      <alignment horizontal="right" vertical="top" readingOrder="2"/>
    </xf>
    <xf numFmtId="0" fontId="5" fillId="0" borderId="11" xfId="0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right" vertical="top" readingOrder="2"/>
    </xf>
    <xf numFmtId="0" fontId="5" fillId="0" borderId="11" xfId="0" applyFont="1" applyFill="1" applyBorder="1" applyAlignment="1">
      <alignment horizontal="right" vertical="top" wrapText="1"/>
    </xf>
    <xf numFmtId="4" fontId="5" fillId="0" borderId="11" xfId="0" applyNumberFormat="1" applyFont="1" applyFill="1" applyBorder="1" applyAlignment="1">
      <alignment horizontal="right" wrapText="1"/>
    </xf>
    <xf numFmtId="0" fontId="79" fillId="0" borderId="11" xfId="0" applyFont="1" applyBorder="1" applyAlignment="1">
      <alignment horizontal="right" vertical="top" readingOrder="2"/>
    </xf>
    <xf numFmtId="0" fontId="5" fillId="0" borderId="1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80" fillId="0" borderId="11" xfId="0" applyFont="1" applyFill="1" applyBorder="1" applyAlignment="1">
      <alignment horizontal="left"/>
    </xf>
    <xf numFmtId="4" fontId="80" fillId="0" borderId="11" xfId="0" applyNumberFormat="1" applyFont="1" applyFill="1" applyBorder="1" applyAlignment="1">
      <alignment horizontal="left"/>
    </xf>
    <xf numFmtId="0" fontId="81" fillId="0" borderId="0" xfId="0" applyFont="1" applyAlignment="1">
      <alignment horizontal="left"/>
    </xf>
    <xf numFmtId="188" fontId="80" fillId="0" borderId="11" xfId="0" applyNumberFormat="1" applyFont="1" applyFill="1" applyBorder="1" applyAlignment="1">
      <alignment horizontal="left"/>
    </xf>
    <xf numFmtId="4" fontId="81" fillId="0" borderId="0" xfId="0" applyNumberFormat="1" applyFont="1" applyBorder="1" applyAlignment="1">
      <alignment horizontal="left"/>
    </xf>
    <xf numFmtId="4" fontId="81" fillId="0" borderId="0" xfId="0" applyNumberFormat="1" applyFont="1" applyAlignment="1">
      <alignment horizontal="left"/>
    </xf>
    <xf numFmtId="4" fontId="71" fillId="0" borderId="12" xfId="0" applyNumberFormat="1" applyFont="1" applyBorder="1" applyAlignment="1">
      <alignment horizontal="left" wrapText="1"/>
    </xf>
    <xf numFmtId="0" fontId="75" fillId="0" borderId="11" xfId="0" applyFont="1" applyBorder="1" applyAlignment="1">
      <alignment horizontal="left"/>
    </xf>
    <xf numFmtId="4" fontId="71" fillId="0" borderId="11" xfId="0" applyNumberFormat="1" applyFont="1" applyBorder="1" applyAlignment="1">
      <alignment horizontal="left" wrapText="1"/>
    </xf>
    <xf numFmtId="0" fontId="75" fillId="0" borderId="11" xfId="0" applyFont="1" applyFill="1" applyBorder="1" applyAlignment="1">
      <alignment horizontal="left"/>
    </xf>
    <xf numFmtId="4" fontId="82" fillId="0" borderId="11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horizontal="left"/>
    </xf>
    <xf numFmtId="4" fontId="71" fillId="0" borderId="12" xfId="0" applyNumberFormat="1" applyFont="1" applyFill="1" applyBorder="1" applyAlignment="1">
      <alignment horizontal="left" wrapText="1"/>
    </xf>
    <xf numFmtId="0" fontId="71" fillId="0" borderId="11" xfId="0" applyFont="1" applyBorder="1" applyAlignment="1">
      <alignment horizontal="left" wrapText="1"/>
    </xf>
    <xf numFmtId="4" fontId="76" fillId="0" borderId="11" xfId="0" applyNumberFormat="1" applyFont="1" applyBorder="1" applyAlignment="1">
      <alignment horizontal="left" wrapText="1"/>
    </xf>
    <xf numFmtId="0" fontId="83" fillId="0" borderId="11" xfId="0" applyFont="1" applyBorder="1" applyAlignment="1">
      <alignment horizontal="left"/>
    </xf>
    <xf numFmtId="4" fontId="83" fillId="0" borderId="11" xfId="0" applyNumberFormat="1" applyFont="1" applyBorder="1" applyAlignment="1">
      <alignment horizontal="left"/>
    </xf>
    <xf numFmtId="4" fontId="84" fillId="0" borderId="0" xfId="0" applyNumberFormat="1" applyFont="1" applyAlignment="1">
      <alignment horizontal="left"/>
    </xf>
    <xf numFmtId="188" fontId="84" fillId="0" borderId="0" xfId="0" applyNumberFormat="1" applyFont="1" applyAlignment="1">
      <alignment horizontal="left"/>
    </xf>
    <xf numFmtId="0" fontId="84" fillId="0" borderId="0" xfId="0" applyFont="1" applyAlignment="1">
      <alignment horizontal="left"/>
    </xf>
    <xf numFmtId="4" fontId="70" fillId="0" borderId="12" xfId="0" applyNumberFormat="1" applyFont="1" applyBorder="1" applyAlignment="1">
      <alignment horizontal="left" wrapText="1"/>
    </xf>
    <xf numFmtId="4" fontId="70" fillId="0" borderId="11" xfId="0" applyNumberFormat="1" applyFont="1" applyBorder="1" applyAlignment="1">
      <alignment horizontal="left" wrapText="1"/>
    </xf>
    <xf numFmtId="4" fontId="70" fillId="0" borderId="11" xfId="0" applyNumberFormat="1" applyFont="1" applyFill="1" applyBorder="1" applyAlignment="1">
      <alignment horizontal="left" wrapText="1"/>
    </xf>
    <xf numFmtId="0" fontId="68" fillId="0" borderId="11" xfId="0" applyFont="1" applyFill="1" applyBorder="1" applyAlignment="1">
      <alignment horizontal="left" wrapText="1"/>
    </xf>
    <xf numFmtId="4" fontId="70" fillId="0" borderId="12" xfId="0" applyNumberFormat="1" applyFont="1" applyFill="1" applyBorder="1" applyAlignment="1">
      <alignment horizontal="left" wrapText="1"/>
    </xf>
    <xf numFmtId="0" fontId="68" fillId="0" borderId="14" xfId="0" applyFont="1" applyFill="1" applyBorder="1" applyAlignment="1">
      <alignment horizontal="left"/>
    </xf>
    <xf numFmtId="4" fontId="78" fillId="0" borderId="11" xfId="0" applyNumberFormat="1" applyFont="1" applyBorder="1" applyAlignment="1">
      <alignment horizontal="right" vertical="top"/>
    </xf>
    <xf numFmtId="4" fontId="79" fillId="0" borderId="11" xfId="0" applyNumberFormat="1" applyFont="1" applyBorder="1" applyAlignment="1">
      <alignment horizontal="right" vertical="top"/>
    </xf>
    <xf numFmtId="0" fontId="27" fillId="0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4" fontId="8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 wrapText="1"/>
    </xf>
    <xf numFmtId="4" fontId="0" fillId="0" borderId="0" xfId="0" applyNumberFormat="1" applyAlignment="1">
      <alignment horizontal="right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27" fillId="0" borderId="11" xfId="0" applyNumberFormat="1" applyFont="1" applyFill="1" applyBorder="1" applyAlignment="1">
      <alignment horizontal="right" wrapText="1"/>
    </xf>
    <xf numFmtId="4" fontId="27" fillId="0" borderId="11" xfId="0" applyNumberFormat="1" applyFont="1" applyBorder="1" applyAlignment="1">
      <alignment horizontal="right"/>
    </xf>
    <xf numFmtId="4" fontId="27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wrapText="1"/>
    </xf>
    <xf numFmtId="0" fontId="70" fillId="0" borderId="12" xfId="0" applyFont="1" applyFill="1" applyBorder="1" applyAlignment="1">
      <alignment horizontal="left" wrapText="1"/>
    </xf>
    <xf numFmtId="4" fontId="70" fillId="0" borderId="13" xfId="0" applyNumberFormat="1" applyFont="1" applyBorder="1" applyAlignment="1">
      <alignment horizontal="left" wrapText="1"/>
    </xf>
    <xf numFmtId="0" fontId="68" fillId="0" borderId="16" xfId="0" applyFont="1" applyFill="1" applyBorder="1" applyAlignment="1">
      <alignment horizontal="left"/>
    </xf>
    <xf numFmtId="0" fontId="68" fillId="0" borderId="16" xfId="0" applyFont="1" applyBorder="1" applyAlignment="1">
      <alignment horizontal="left"/>
    </xf>
    <xf numFmtId="4" fontId="70" fillId="0" borderId="14" xfId="0" applyNumberFormat="1" applyFont="1" applyFill="1" applyBorder="1" applyAlignment="1">
      <alignment horizontal="left" wrapText="1"/>
    </xf>
    <xf numFmtId="4" fontId="0" fillId="0" borderId="11" xfId="0" applyNumberFormat="1" applyBorder="1" applyAlignment="1">
      <alignment horizontal="left"/>
    </xf>
    <xf numFmtId="4" fontId="0" fillId="0" borderId="11" xfId="0" applyNumberFormat="1" applyBorder="1" applyAlignment="1">
      <alignment/>
    </xf>
    <xf numFmtId="0" fontId="68" fillId="0" borderId="0" xfId="0" applyFont="1" applyAlignment="1">
      <alignment horizontal="left"/>
    </xf>
    <xf numFmtId="0" fontId="68" fillId="0" borderId="17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4" fontId="86" fillId="0" borderId="0" xfId="0" applyNumberFormat="1" applyFont="1" applyBorder="1" applyAlignment="1">
      <alignment horizontal="left" wrapText="1"/>
    </xf>
    <xf numFmtId="49" fontId="86" fillId="0" borderId="0" xfId="0" applyNumberFormat="1" applyFont="1" applyBorder="1" applyAlignment="1">
      <alignment horizontal="left" wrapText="1"/>
    </xf>
    <xf numFmtId="0" fontId="87" fillId="0" borderId="0" xfId="0" applyFont="1" applyBorder="1" applyAlignment="1">
      <alignment horizontal="left"/>
    </xf>
    <xf numFmtId="4" fontId="69" fillId="0" borderId="0" xfId="0" applyNumberFormat="1" applyFont="1" applyAlignment="1">
      <alignment horizontal="left"/>
    </xf>
    <xf numFmtId="0" fontId="27" fillId="0" borderId="11" xfId="0" applyFont="1" applyFill="1" applyBorder="1" applyAlignment="1">
      <alignment horizontal="left"/>
    </xf>
    <xf numFmtId="4" fontId="27" fillId="0" borderId="12" xfId="0" applyNumberFormat="1" applyFont="1" applyFill="1" applyBorder="1" applyAlignment="1">
      <alignment horizontal="left" wrapText="1"/>
    </xf>
    <xf numFmtId="0" fontId="75" fillId="0" borderId="0" xfId="0" applyFont="1" applyFill="1" applyAlignment="1">
      <alignment horizontal="left"/>
    </xf>
    <xf numFmtId="49" fontId="71" fillId="0" borderId="11" xfId="0" applyNumberFormat="1" applyFont="1" applyFill="1" applyBorder="1" applyAlignment="1">
      <alignment horizontal="left" wrapText="1"/>
    </xf>
    <xf numFmtId="4" fontId="71" fillId="0" borderId="11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4" fontId="83" fillId="0" borderId="0" xfId="0" applyNumberFormat="1" applyFont="1" applyBorder="1" applyAlignment="1">
      <alignment horizontal="left"/>
    </xf>
    <xf numFmtId="4" fontId="88" fillId="0" borderId="0" xfId="0" applyNumberFormat="1" applyFont="1" applyAlignment="1">
      <alignment horizontal="left"/>
    </xf>
    <xf numFmtId="4" fontId="77" fillId="0" borderId="0" xfId="0" applyNumberFormat="1" applyFont="1" applyAlignment="1">
      <alignment horizontal="left"/>
    </xf>
    <xf numFmtId="4" fontId="89" fillId="0" borderId="0" xfId="0" applyNumberFormat="1" applyFont="1" applyAlignment="1">
      <alignment horizontal="left"/>
    </xf>
    <xf numFmtId="4" fontId="89" fillId="0" borderId="0" xfId="0" applyNumberFormat="1" applyFont="1" applyAlignment="1">
      <alignment/>
    </xf>
    <xf numFmtId="0" fontId="71" fillId="0" borderId="11" xfId="0" applyFont="1" applyBorder="1" applyAlignment="1">
      <alignment horizontal="left"/>
    </xf>
    <xf numFmtId="4" fontId="71" fillId="0" borderId="1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90" fillId="0" borderId="11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left" wrapText="1"/>
    </xf>
    <xf numFmtId="4" fontId="0" fillId="0" borderId="0" xfId="0" applyNumberFormat="1" applyAlignment="1">
      <alignment wrapText="1"/>
    </xf>
    <xf numFmtId="0" fontId="91" fillId="0" borderId="0" xfId="0" applyFont="1" applyAlignment="1">
      <alignment/>
    </xf>
    <xf numFmtId="0" fontId="5" fillId="0" borderId="11" xfId="0" applyFont="1" applyFill="1" applyBorder="1" applyAlignment="1">
      <alignment horizontal="left"/>
    </xf>
    <xf numFmtId="0" fontId="92" fillId="0" borderId="11" xfId="0" applyFont="1" applyBorder="1" applyAlignment="1">
      <alignment vertical="center"/>
    </xf>
    <xf numFmtId="4" fontId="5" fillId="0" borderId="11" xfId="0" applyNumberFormat="1" applyFont="1" applyFill="1" applyBorder="1" applyAlignment="1">
      <alignment horizontal="left"/>
    </xf>
    <xf numFmtId="0" fontId="91" fillId="0" borderId="11" xfId="0" applyFont="1" applyBorder="1" applyAlignment="1">
      <alignment/>
    </xf>
    <xf numFmtId="0" fontId="91" fillId="0" borderId="11" xfId="0" applyFont="1" applyBorder="1" applyAlignment="1">
      <alignment horizontal="left" vertical="center"/>
    </xf>
    <xf numFmtId="0" fontId="92" fillId="0" borderId="11" xfId="0" applyFont="1" applyBorder="1" applyAlignment="1">
      <alignment horizontal="left" vertical="center"/>
    </xf>
    <xf numFmtId="0" fontId="90" fillId="0" borderId="11" xfId="0" applyFont="1" applyBorder="1" applyAlignment="1">
      <alignment vertical="center"/>
    </xf>
    <xf numFmtId="0" fontId="91" fillId="0" borderId="11" xfId="0" applyFont="1" applyBorder="1" applyAlignment="1">
      <alignment/>
    </xf>
    <xf numFmtId="4" fontId="79" fillId="0" borderId="11" xfId="0" applyNumberFormat="1" applyFont="1" applyBorder="1" applyAlignment="1">
      <alignment vertical="top" readingOrder="2"/>
    </xf>
    <xf numFmtId="0" fontId="91" fillId="0" borderId="11" xfId="0" applyFont="1" applyBorder="1" applyAlignment="1">
      <alignment vertical="center"/>
    </xf>
    <xf numFmtId="0" fontId="72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4" fontId="78" fillId="0" borderId="11" xfId="0" applyNumberFormat="1" applyFont="1" applyBorder="1" applyAlignment="1">
      <alignment vertical="top" readingOrder="2"/>
    </xf>
    <xf numFmtId="0" fontId="0" fillId="0" borderId="0" xfId="0" applyAlignment="1">
      <alignment/>
    </xf>
    <xf numFmtId="0" fontId="92" fillId="0" borderId="11" xfId="0" applyFont="1" applyBorder="1" applyAlignment="1">
      <alignment horizontal="right" vertical="center" readingOrder="1"/>
    </xf>
    <xf numFmtId="4" fontId="6" fillId="0" borderId="11" xfId="0" applyNumberFormat="1" applyFont="1" applyBorder="1" applyAlignment="1">
      <alignment horizontal="right" readingOrder="1"/>
    </xf>
    <xf numFmtId="4" fontId="79" fillId="0" borderId="11" xfId="0" applyNumberFormat="1" applyFont="1" applyBorder="1" applyAlignment="1">
      <alignment horizontal="right" vertical="top" readingOrder="1"/>
    </xf>
    <xf numFmtId="4" fontId="78" fillId="0" borderId="11" xfId="0" applyNumberFormat="1" applyFont="1" applyBorder="1" applyAlignment="1">
      <alignment horizontal="right" vertical="top" readingOrder="1"/>
    </xf>
    <xf numFmtId="4" fontId="0" fillId="0" borderId="0" xfId="0" applyNumberFormat="1" applyAlignment="1">
      <alignment horizontal="right" wrapText="1" readingOrder="1"/>
    </xf>
    <xf numFmtId="0" fontId="0" fillId="0" borderId="0" xfId="0" applyAlignment="1">
      <alignment horizontal="right" wrapText="1" readingOrder="1"/>
    </xf>
    <xf numFmtId="0" fontId="0" fillId="0" borderId="0" xfId="0" applyAlignment="1">
      <alignment horizontal="right" readingOrder="1"/>
    </xf>
    <xf numFmtId="0" fontId="92" fillId="0" borderId="11" xfId="0" applyFont="1" applyBorder="1" applyAlignment="1">
      <alignment vertical="center" readingOrder="1"/>
    </xf>
    <xf numFmtId="4" fontId="6" fillId="0" borderId="11" xfId="0" applyNumberFormat="1" applyFont="1" applyBorder="1" applyAlignment="1">
      <alignment readingOrder="1"/>
    </xf>
    <xf numFmtId="4" fontId="79" fillId="0" borderId="11" xfId="0" applyNumberFormat="1" applyFont="1" applyBorder="1" applyAlignment="1">
      <alignment vertical="top" readingOrder="1"/>
    </xf>
    <xf numFmtId="0" fontId="5" fillId="0" borderId="11" xfId="0" applyFont="1" applyBorder="1" applyAlignment="1">
      <alignment vertical="top" wrapText="1" readingOrder="1"/>
    </xf>
    <xf numFmtId="0" fontId="79" fillId="0" borderId="11" xfId="0" applyFont="1" applyBorder="1" applyAlignment="1">
      <alignment vertical="top" readingOrder="1"/>
    </xf>
    <xf numFmtId="0" fontId="5" fillId="0" borderId="11" xfId="0" applyFont="1" applyFill="1" applyBorder="1" applyAlignment="1">
      <alignment vertical="top" wrapText="1" readingOrder="1"/>
    </xf>
    <xf numFmtId="4" fontId="78" fillId="0" borderId="11" xfId="0" applyNumberFormat="1" applyFont="1" applyBorder="1" applyAlignment="1">
      <alignment vertical="top" readingOrder="1"/>
    </xf>
    <xf numFmtId="0" fontId="78" fillId="0" borderId="11" xfId="0" applyFont="1" applyBorder="1" applyAlignment="1">
      <alignment vertical="top" readingOrder="1"/>
    </xf>
    <xf numFmtId="0" fontId="0" fillId="0" borderId="0" xfId="0" applyAlignment="1">
      <alignment wrapText="1" readingOrder="1"/>
    </xf>
    <xf numFmtId="0" fontId="0" fillId="0" borderId="0" xfId="0" applyAlignment="1">
      <alignment readingOrder="1"/>
    </xf>
    <xf numFmtId="0" fontId="93" fillId="0" borderId="11" xfId="0" applyFont="1" applyBorder="1" applyAlignment="1">
      <alignment horizontal="left"/>
    </xf>
    <xf numFmtId="0" fontId="93" fillId="0" borderId="11" xfId="0" applyFont="1" applyBorder="1" applyAlignment="1">
      <alignment/>
    </xf>
    <xf numFmtId="0" fontId="93" fillId="0" borderId="11" xfId="0" applyFont="1" applyFill="1" applyBorder="1" applyAlignment="1">
      <alignment/>
    </xf>
    <xf numFmtId="0" fontId="80" fillId="0" borderId="11" xfId="0" applyFont="1" applyBorder="1" applyAlignment="1">
      <alignment horizontal="left"/>
    </xf>
    <xf numFmtId="188" fontId="27" fillId="0" borderId="0" xfId="0" applyNumberFormat="1" applyFont="1" applyAlignment="1">
      <alignment horizontal="left"/>
    </xf>
    <xf numFmtId="0" fontId="27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85" fillId="0" borderId="0" xfId="0" applyFont="1" applyAlignment="1">
      <alignment horizontal="left"/>
    </xf>
    <xf numFmtId="0" fontId="85" fillId="0" borderId="1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9" xfId="0" applyFont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2"/>
  <sheetViews>
    <sheetView tabSelected="1" zoomScalePageLayoutView="0" workbookViewId="0" topLeftCell="A1">
      <selection activeCell="G11" sqref="G11"/>
    </sheetView>
  </sheetViews>
  <sheetFormatPr defaultColWidth="23.421875" defaultRowHeight="12.75"/>
  <cols>
    <col min="1" max="1" width="35.00390625" style="30" customWidth="1"/>
    <col min="2" max="2" width="17.00390625" style="31" customWidth="1"/>
    <col min="3" max="3" width="4.7109375" style="30" customWidth="1"/>
    <col min="4" max="4" width="33.421875" style="32" customWidth="1"/>
    <col min="5" max="5" width="20.8515625" style="30" customWidth="1"/>
    <col min="6" max="6" width="11.421875" style="30" customWidth="1"/>
    <col min="7" max="7" width="16.421875" style="30" customWidth="1"/>
    <col min="8" max="8" width="23.421875" style="31" customWidth="1"/>
    <col min="9" max="16384" width="23.421875" style="30" customWidth="1"/>
  </cols>
  <sheetData>
    <row r="1" spans="1:6" ht="15" customHeight="1">
      <c r="A1" s="243" t="s">
        <v>0</v>
      </c>
      <c r="B1" s="243"/>
      <c r="C1" s="243"/>
      <c r="D1" s="243"/>
      <c r="E1" s="243"/>
      <c r="F1" s="54"/>
    </row>
    <row r="2" spans="1:6" ht="15" customHeight="1">
      <c r="A2" s="242" t="s">
        <v>12</v>
      </c>
      <c r="B2" s="242"/>
      <c r="C2" s="242"/>
      <c r="D2" s="242"/>
      <c r="E2" s="242"/>
      <c r="F2" s="32"/>
    </row>
    <row r="3" spans="1:8" s="132" customFormat="1" ht="24.75" customHeight="1">
      <c r="A3" s="241" t="s">
        <v>76</v>
      </c>
      <c r="B3" s="241"/>
      <c r="C3" s="241"/>
      <c r="D3" s="241"/>
      <c r="E3" s="241"/>
      <c r="H3" s="135"/>
    </row>
    <row r="4" spans="1:5" ht="15">
      <c r="A4" s="42" t="s">
        <v>6</v>
      </c>
      <c r="B4" s="43" t="s">
        <v>7</v>
      </c>
      <c r="D4" s="42" t="s">
        <v>6</v>
      </c>
      <c r="E4" s="43" t="s">
        <v>7</v>
      </c>
    </row>
    <row r="5" spans="1:5" ht="15">
      <c r="A5" s="35" t="s">
        <v>77</v>
      </c>
      <c r="B5" s="69">
        <v>91279492.15</v>
      </c>
      <c r="D5" s="33" t="s">
        <v>8</v>
      </c>
      <c r="E5" s="34"/>
    </row>
    <row r="6" spans="1:6" ht="15">
      <c r="A6" s="35"/>
      <c r="B6" s="36"/>
      <c r="D6" s="238" t="s">
        <v>68</v>
      </c>
      <c r="E6" s="68">
        <v>311100000</v>
      </c>
      <c r="F6" s="97"/>
    </row>
    <row r="7" spans="1:6" ht="15">
      <c r="A7" s="116" t="s">
        <v>422</v>
      </c>
      <c r="B7" s="44"/>
      <c r="D7" s="238" t="s">
        <v>31</v>
      </c>
      <c r="E7" s="68">
        <v>47500000</v>
      </c>
      <c r="F7" s="98"/>
    </row>
    <row r="8" spans="1:8" s="158" customFormat="1" ht="15">
      <c r="A8" s="187" t="s">
        <v>45</v>
      </c>
      <c r="B8" s="99">
        <v>17035826.32</v>
      </c>
      <c r="D8" s="187" t="s">
        <v>69</v>
      </c>
      <c r="E8" s="188">
        <v>30070000</v>
      </c>
      <c r="F8" s="189"/>
      <c r="H8" s="55"/>
    </row>
    <row r="9" spans="1:6" ht="15">
      <c r="A9" s="108" t="s">
        <v>78</v>
      </c>
      <c r="B9" s="100">
        <v>3000000</v>
      </c>
      <c r="D9" s="37" t="s">
        <v>33</v>
      </c>
      <c r="E9" s="68">
        <v>18000000</v>
      </c>
      <c r="F9" s="101"/>
    </row>
    <row r="10" spans="1:6" ht="15">
      <c r="A10" s="238" t="s">
        <v>79</v>
      </c>
      <c r="B10" s="100">
        <v>5000000</v>
      </c>
      <c r="D10" s="238" t="s">
        <v>32</v>
      </c>
      <c r="E10" s="68">
        <v>41230000</v>
      </c>
      <c r="F10" s="98"/>
    </row>
    <row r="11" spans="1:6" ht="15">
      <c r="A11" s="239" t="s">
        <v>80</v>
      </c>
      <c r="B11" s="68">
        <v>2190000</v>
      </c>
      <c r="D11" s="239" t="s">
        <v>98</v>
      </c>
      <c r="E11" s="68">
        <v>14250000</v>
      </c>
      <c r="F11" s="98"/>
    </row>
    <row r="12" spans="1:7" ht="15">
      <c r="A12" s="240" t="s">
        <v>136</v>
      </c>
      <c r="B12" s="68">
        <v>300000</v>
      </c>
      <c r="D12" s="239" t="s">
        <v>100</v>
      </c>
      <c r="E12" s="68">
        <v>9400000</v>
      </c>
      <c r="F12" s="98"/>
      <c r="G12" s="66"/>
    </row>
    <row r="13" spans="1:7" ht="15">
      <c r="A13" s="37" t="s">
        <v>550</v>
      </c>
      <c r="B13" s="68">
        <v>9500000</v>
      </c>
      <c r="D13" s="239" t="s">
        <v>435</v>
      </c>
      <c r="E13" s="36">
        <v>12000000</v>
      </c>
      <c r="F13" s="101"/>
      <c r="G13" s="67"/>
    </row>
    <row r="14" spans="1:6" ht="15">
      <c r="A14" s="35" t="s">
        <v>492</v>
      </c>
      <c r="B14" s="102">
        <f>SUM(B8:B13)</f>
        <v>37025826.32</v>
      </c>
      <c r="D14" s="239" t="s">
        <v>150</v>
      </c>
      <c r="E14" s="100">
        <v>7838000</v>
      </c>
      <c r="F14" s="101"/>
    </row>
    <row r="15" spans="1:6" ht="15">
      <c r="A15" s="107"/>
      <c r="B15" s="68"/>
      <c r="D15" s="239" t="s">
        <v>151</v>
      </c>
      <c r="E15" s="100">
        <v>8050000</v>
      </c>
      <c r="F15" s="101"/>
    </row>
    <row r="16" spans="1:6" ht="15">
      <c r="A16" s="107"/>
      <c r="B16" s="68"/>
      <c r="D16" s="239" t="s">
        <v>152</v>
      </c>
      <c r="E16" s="100">
        <v>18200000</v>
      </c>
      <c r="F16" s="101"/>
    </row>
    <row r="17" spans="1:6" ht="15">
      <c r="A17" s="107"/>
      <c r="B17" s="68"/>
      <c r="D17" s="107" t="s">
        <v>9</v>
      </c>
      <c r="E17" s="44">
        <f>SUM(E6:E16)</f>
        <v>517638000</v>
      </c>
      <c r="F17" s="101"/>
    </row>
    <row r="18" spans="1:6" ht="15">
      <c r="A18" s="35" t="s">
        <v>37</v>
      </c>
      <c r="B18" s="68"/>
      <c r="D18" s="37"/>
      <c r="E18" s="68"/>
      <c r="F18" s="98"/>
    </row>
    <row r="19" spans="1:6" ht="15">
      <c r="A19" s="37" t="s">
        <v>29</v>
      </c>
      <c r="B19" s="68">
        <v>100000</v>
      </c>
      <c r="D19" s="35"/>
      <c r="E19" s="69"/>
      <c r="F19" s="65"/>
    </row>
    <row r="20" spans="1:6" ht="15">
      <c r="A20" s="37" t="s">
        <v>22</v>
      </c>
      <c r="B20" s="68">
        <v>50000</v>
      </c>
      <c r="D20" s="35"/>
      <c r="E20" s="69"/>
      <c r="F20" s="98"/>
    </row>
    <row r="21" spans="1:6" ht="15">
      <c r="A21" s="37" t="s">
        <v>30</v>
      </c>
      <c r="B21" s="68">
        <v>50000</v>
      </c>
      <c r="D21" s="37"/>
      <c r="E21" s="99"/>
      <c r="F21" s="98"/>
    </row>
    <row r="22" spans="1:6" ht="15">
      <c r="A22" s="37" t="s">
        <v>26</v>
      </c>
      <c r="B22" s="68">
        <v>50000</v>
      </c>
      <c r="D22" s="107" t="s">
        <v>335</v>
      </c>
      <c r="E22" s="44"/>
      <c r="F22" s="98"/>
    </row>
    <row r="23" spans="1:6" ht="15">
      <c r="A23" s="37" t="s">
        <v>45</v>
      </c>
      <c r="B23" s="68">
        <v>750000</v>
      </c>
      <c r="D23" s="37" t="s">
        <v>70</v>
      </c>
      <c r="E23" s="36">
        <v>2250000</v>
      </c>
      <c r="F23" s="31"/>
    </row>
    <row r="24" spans="1:5" ht="15">
      <c r="A24" s="107" t="s">
        <v>39</v>
      </c>
      <c r="B24" s="102">
        <f>SUM(B19:B23)</f>
        <v>1000000</v>
      </c>
      <c r="D24" s="37" t="s">
        <v>338</v>
      </c>
      <c r="E24" s="99">
        <v>300000</v>
      </c>
    </row>
    <row r="25" spans="1:6" ht="15">
      <c r="A25" s="37"/>
      <c r="B25" s="68"/>
      <c r="D25" s="49" t="s">
        <v>155</v>
      </c>
      <c r="E25" s="117">
        <f>SUM(E23:E24)</f>
        <v>2550000</v>
      </c>
      <c r="F25" s="31"/>
    </row>
    <row r="26" spans="1:5" ht="15">
      <c r="A26" s="37"/>
      <c r="B26" s="68"/>
      <c r="D26" s="107"/>
      <c r="E26" s="69"/>
    </row>
    <row r="27" spans="1:5" ht="15">
      <c r="A27" s="107" t="s">
        <v>99</v>
      </c>
      <c r="B27" s="102"/>
      <c r="D27" s="107" t="s">
        <v>436</v>
      </c>
      <c r="E27" s="44">
        <v>58149040.39</v>
      </c>
    </row>
    <row r="28" spans="1:5" ht="15">
      <c r="A28" s="239" t="s">
        <v>551</v>
      </c>
      <c r="B28" s="68">
        <v>75680000</v>
      </c>
      <c r="D28" s="107"/>
      <c r="E28" s="44"/>
    </row>
    <row r="29" spans="1:5" ht="15">
      <c r="A29" s="239" t="s">
        <v>103</v>
      </c>
      <c r="B29" s="68">
        <v>32100000</v>
      </c>
      <c r="D29" s="107" t="s">
        <v>67</v>
      </c>
      <c r="E29" s="69">
        <v>1234922.49</v>
      </c>
    </row>
    <row r="30" spans="1:5" ht="15">
      <c r="A30" s="107" t="s">
        <v>104</v>
      </c>
      <c r="B30" s="102">
        <f>SUM(B28:B29)</f>
        <v>107780000</v>
      </c>
      <c r="D30" s="35"/>
      <c r="E30" s="44"/>
    </row>
    <row r="31" spans="1:8" ht="15">
      <c r="A31" s="108"/>
      <c r="B31" s="68"/>
      <c r="D31" s="107"/>
      <c r="E31" s="44"/>
      <c r="H31" s="30"/>
    </row>
    <row r="32" spans="1:8" ht="15">
      <c r="A32" s="37"/>
      <c r="B32" s="68"/>
      <c r="D32" s="38"/>
      <c r="E32" s="37"/>
      <c r="H32" s="30"/>
    </row>
    <row r="33" spans="1:8" s="132" customFormat="1" ht="15">
      <c r="A33" s="130"/>
      <c r="B33" s="131"/>
      <c r="D33" s="133" t="s">
        <v>18</v>
      </c>
      <c r="E33" s="131">
        <f>SUM(B30,B24,B14,B5,E17,E25,E27,E29)</f>
        <v>816657281.35</v>
      </c>
      <c r="G33" s="134"/>
      <c r="H33" s="135"/>
    </row>
    <row r="35" spans="1:2" ht="15">
      <c r="A35" s="58"/>
      <c r="B35" s="103"/>
    </row>
    <row r="36" spans="1:6" ht="15">
      <c r="A36" s="59"/>
      <c r="B36" s="103"/>
      <c r="D36" s="62"/>
      <c r="E36" s="61"/>
      <c r="F36" s="31"/>
    </row>
    <row r="37" spans="1:8" s="54" customFormat="1" ht="15">
      <c r="A37" s="59"/>
      <c r="B37" s="103"/>
      <c r="D37" s="62"/>
      <c r="E37" s="61"/>
      <c r="H37" s="55"/>
    </row>
    <row r="38" spans="1:5" ht="15">
      <c r="A38" s="59"/>
      <c r="B38" s="103"/>
      <c r="D38" s="62"/>
      <c r="E38" s="61"/>
    </row>
    <row r="39" spans="1:5" ht="15">
      <c r="A39" s="59"/>
      <c r="B39" s="103"/>
      <c r="D39" s="63"/>
      <c r="E39" s="59"/>
    </row>
    <row r="40" spans="1:5" ht="15">
      <c r="A40" s="58"/>
      <c r="B40" s="103"/>
      <c r="D40" s="63"/>
      <c r="E40" s="59"/>
    </row>
    <row r="41" spans="1:5" ht="15">
      <c r="A41" s="58"/>
      <c r="B41" s="103"/>
      <c r="D41" s="62"/>
      <c r="E41" s="61"/>
    </row>
    <row r="42" spans="1:8" s="54" customFormat="1" ht="15">
      <c r="A42" s="58"/>
      <c r="B42" s="103"/>
      <c r="D42" s="56"/>
      <c r="E42" s="57"/>
      <c r="H42" s="55"/>
    </row>
    <row r="43" spans="1:5" ht="15">
      <c r="A43" s="60"/>
      <c r="B43" s="61"/>
      <c r="D43" s="50"/>
      <c r="E43" s="51"/>
    </row>
    <row r="45" spans="1:8" s="39" customFormat="1" ht="15">
      <c r="A45" s="40"/>
      <c r="B45" s="40"/>
      <c r="D45" s="32"/>
      <c r="E45" s="31"/>
      <c r="H45" s="40"/>
    </row>
    <row r="46" spans="1:5" ht="15">
      <c r="A46" s="40"/>
      <c r="B46" s="40"/>
      <c r="D46" s="39"/>
      <c r="E46" s="40"/>
    </row>
    <row r="47" spans="1:5" ht="15">
      <c r="A47" s="31"/>
      <c r="E47" s="31"/>
    </row>
    <row r="48" ht="15">
      <c r="A48" s="31"/>
    </row>
    <row r="49" ht="15">
      <c r="A49" s="31"/>
    </row>
    <row r="50" ht="15">
      <c r="A50" s="31"/>
    </row>
    <row r="51" spans="1:8" s="39" customFormat="1" ht="15">
      <c r="A51" s="30"/>
      <c r="B51" s="31"/>
      <c r="D51" s="32"/>
      <c r="E51" s="30"/>
      <c r="H51" s="40"/>
    </row>
    <row r="52" spans="1:5" ht="15">
      <c r="A52" s="39"/>
      <c r="B52" s="39"/>
      <c r="D52" s="41"/>
      <c r="E52" s="39"/>
    </row>
  </sheetData>
  <sheetProtection/>
  <mergeCells count="3">
    <mergeCell ref="A3:E3"/>
    <mergeCell ref="A2:E2"/>
    <mergeCell ref="A1:E1"/>
  </mergeCells>
  <printOptions/>
  <pageMargins left="0.5" right="0.25" top="0.75" bottom="0.75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4" sqref="A4"/>
    </sheetView>
  </sheetViews>
  <sheetFormatPr defaultColWidth="9.140625" defaultRowHeight="15" customHeight="1"/>
  <cols>
    <col min="1" max="1" width="75.7109375" style="104" customWidth="1"/>
    <col min="2" max="2" width="15.421875" style="104" customWidth="1"/>
    <col min="3" max="3" width="42.421875" style="104" customWidth="1"/>
    <col min="4" max="16384" width="9.140625" style="104" customWidth="1"/>
  </cols>
  <sheetData>
    <row r="1" spans="1:3" ht="15" customHeight="1">
      <c r="A1" s="253" t="s">
        <v>197</v>
      </c>
      <c r="B1" s="253"/>
      <c r="C1" s="253"/>
    </row>
    <row r="2" spans="1:3" ht="15" customHeight="1">
      <c r="A2" s="10" t="s">
        <v>49</v>
      </c>
      <c r="B2" s="10" t="s">
        <v>3</v>
      </c>
      <c r="C2" s="10" t="s">
        <v>50</v>
      </c>
    </row>
    <row r="3" spans="1:3" ht="15" customHeight="1">
      <c r="A3" s="110" t="s">
        <v>199</v>
      </c>
      <c r="B3" s="151">
        <v>-4500000</v>
      </c>
      <c r="C3" s="120" t="s">
        <v>375</v>
      </c>
    </row>
    <row r="4" spans="1:3" ht="15" customHeight="1">
      <c r="A4" s="110" t="s">
        <v>195</v>
      </c>
      <c r="B4" s="151">
        <v>-2500000</v>
      </c>
      <c r="C4" s="120" t="s">
        <v>376</v>
      </c>
    </row>
    <row r="5" spans="1:3" ht="15" customHeight="1">
      <c r="A5" s="110" t="s">
        <v>200</v>
      </c>
      <c r="B5" s="151">
        <v>-2500000</v>
      </c>
      <c r="C5" s="120" t="s">
        <v>376</v>
      </c>
    </row>
    <row r="6" ht="15" customHeight="1">
      <c r="B6" s="106">
        <f>SUM(B3:B5)</f>
        <v>-9500000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2">
      <selection activeCell="E16" sqref="E16"/>
    </sheetView>
  </sheetViews>
  <sheetFormatPr defaultColWidth="23.8515625" defaultRowHeight="15" customHeight="1"/>
  <cols>
    <col min="1" max="1" width="67.7109375" style="2" customWidth="1"/>
    <col min="2" max="2" width="20.00390625" style="2" customWidth="1"/>
    <col min="3" max="3" width="37.28125" style="82" customWidth="1"/>
    <col min="4" max="16384" width="23.8515625" style="2" customWidth="1"/>
  </cols>
  <sheetData>
    <row r="1" spans="1:3" ht="15" customHeight="1">
      <c r="A1" s="254" t="s">
        <v>51</v>
      </c>
      <c r="B1" s="254"/>
      <c r="C1" s="254"/>
    </row>
    <row r="2" spans="1:3" ht="15" customHeight="1">
      <c r="A2" s="73" t="s">
        <v>49</v>
      </c>
      <c r="B2" s="73" t="s">
        <v>3</v>
      </c>
      <c r="C2" s="71" t="s">
        <v>50</v>
      </c>
    </row>
    <row r="3" spans="1:3" ht="15" customHeight="1">
      <c r="A3" s="77" t="s">
        <v>201</v>
      </c>
      <c r="B3" s="150">
        <v>-840000</v>
      </c>
      <c r="C3" s="81" t="s">
        <v>209</v>
      </c>
    </row>
    <row r="4" spans="1:3" ht="15" customHeight="1">
      <c r="A4" s="77" t="s">
        <v>202</v>
      </c>
      <c r="B4" s="150">
        <v>-268000</v>
      </c>
      <c r="C4" s="81" t="s">
        <v>210</v>
      </c>
    </row>
    <row r="5" spans="1:3" ht="15" customHeight="1">
      <c r="A5" s="77" t="s">
        <v>203</v>
      </c>
      <c r="B5" s="150">
        <v>-651000</v>
      </c>
      <c r="C5" s="153" t="s">
        <v>501</v>
      </c>
    </row>
    <row r="6" spans="1:3" ht="15" customHeight="1">
      <c r="A6" s="110" t="s">
        <v>204</v>
      </c>
      <c r="B6" s="151">
        <v>-753000</v>
      </c>
      <c r="C6" s="120" t="s">
        <v>34</v>
      </c>
    </row>
    <row r="7" spans="1:3" ht="15" customHeight="1">
      <c r="A7" s="110" t="s">
        <v>205</v>
      </c>
      <c r="B7" s="151">
        <v>-1000000</v>
      </c>
      <c r="C7" s="120" t="s">
        <v>371</v>
      </c>
    </row>
    <row r="8" spans="1:3" ht="15" customHeight="1">
      <c r="A8" s="110" t="s">
        <v>206</v>
      </c>
      <c r="B8" s="151">
        <v>-1000000</v>
      </c>
      <c r="C8" s="120" t="s">
        <v>371</v>
      </c>
    </row>
    <row r="9" spans="1:3" ht="15" customHeight="1">
      <c r="A9" s="110" t="s">
        <v>207</v>
      </c>
      <c r="B9" s="151">
        <v>-355000</v>
      </c>
      <c r="C9" s="120" t="s">
        <v>372</v>
      </c>
    </row>
    <row r="10" spans="1:3" ht="15" customHeight="1">
      <c r="A10" s="110" t="s">
        <v>208</v>
      </c>
      <c r="B10" s="151">
        <v>-1876000</v>
      </c>
      <c r="C10" s="120" t="s">
        <v>502</v>
      </c>
    </row>
    <row r="11" spans="1:3" ht="15" customHeight="1">
      <c r="A11" s="77" t="s">
        <v>255</v>
      </c>
      <c r="B11" s="150">
        <v>-1000000</v>
      </c>
      <c r="C11" s="120" t="s">
        <v>371</v>
      </c>
    </row>
    <row r="12" spans="1:3" ht="15" customHeight="1">
      <c r="A12" s="110" t="s">
        <v>279</v>
      </c>
      <c r="B12" s="151">
        <v>-1000000</v>
      </c>
      <c r="C12" s="120" t="s">
        <v>371</v>
      </c>
    </row>
    <row r="13" spans="1:3" ht="15" customHeight="1">
      <c r="A13" s="77" t="s">
        <v>263</v>
      </c>
      <c r="B13" s="151">
        <v>-1000000</v>
      </c>
      <c r="C13" s="120" t="s">
        <v>371</v>
      </c>
    </row>
    <row r="14" spans="1:3" ht="15" customHeight="1">
      <c r="A14" s="77" t="s">
        <v>268</v>
      </c>
      <c r="B14" s="151">
        <v>-1000000</v>
      </c>
      <c r="C14" s="120" t="s">
        <v>371</v>
      </c>
    </row>
    <row r="15" spans="1:3" ht="15" customHeight="1">
      <c r="A15" s="110" t="s">
        <v>272</v>
      </c>
      <c r="B15" s="151">
        <v>-1000000</v>
      </c>
      <c r="C15" s="120" t="s">
        <v>371</v>
      </c>
    </row>
    <row r="16" spans="1:3" ht="15" customHeight="1">
      <c r="A16" s="110" t="s">
        <v>273</v>
      </c>
      <c r="B16" s="151">
        <v>-1000000</v>
      </c>
      <c r="C16" s="120" t="s">
        <v>371</v>
      </c>
    </row>
    <row r="17" spans="1:3" ht="15" customHeight="1">
      <c r="A17" s="110" t="s">
        <v>274</v>
      </c>
      <c r="B17" s="151">
        <v>-1000000</v>
      </c>
      <c r="C17" s="120" t="s">
        <v>371</v>
      </c>
    </row>
    <row r="18" spans="1:3" ht="15" customHeight="1">
      <c r="A18" s="110" t="s">
        <v>331</v>
      </c>
      <c r="B18" s="151">
        <v>-1000000</v>
      </c>
      <c r="C18" s="120" t="s">
        <v>371</v>
      </c>
    </row>
    <row r="19" spans="1:3" ht="15" customHeight="1">
      <c r="A19" s="110" t="s">
        <v>331</v>
      </c>
      <c r="B19" s="151">
        <v>-1000000</v>
      </c>
      <c r="C19" s="120" t="s">
        <v>371</v>
      </c>
    </row>
    <row r="20" spans="1:3" ht="15" customHeight="1">
      <c r="A20" s="110" t="s">
        <v>331</v>
      </c>
      <c r="B20" s="151">
        <v>-660000</v>
      </c>
      <c r="C20" s="120" t="s">
        <v>396</v>
      </c>
    </row>
    <row r="21" spans="1:3" ht="15" customHeight="1">
      <c r="A21" s="110" t="s">
        <v>331</v>
      </c>
      <c r="B21" s="151">
        <v>-1000000</v>
      </c>
      <c r="C21" s="120" t="s">
        <v>371</v>
      </c>
    </row>
    <row r="22" ht="15" customHeight="1">
      <c r="B22" s="194">
        <f>SUM(B3:B21)</f>
        <v>-17403000</v>
      </c>
    </row>
  </sheetData>
  <sheetProtection/>
  <mergeCells count="1">
    <mergeCell ref="A1:C1"/>
  </mergeCells>
  <printOptions/>
  <pageMargins left="0.7" right="0.7" top="0.75" bottom="0.75" header="0.3" footer="0.3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7">
      <selection activeCell="C36" sqref="C36"/>
    </sheetView>
  </sheetViews>
  <sheetFormatPr defaultColWidth="9.140625" defaultRowHeight="15" customHeight="1"/>
  <cols>
    <col min="1" max="1" width="42.00390625" style="104" customWidth="1"/>
    <col min="2" max="2" width="15.00390625" style="104" customWidth="1"/>
    <col min="3" max="3" width="54.00390625" style="104" customWidth="1"/>
    <col min="4" max="4" width="30.28125" style="104" customWidth="1"/>
    <col min="5" max="16384" width="9.140625" style="104" customWidth="1"/>
  </cols>
  <sheetData>
    <row r="1" spans="1:4" ht="15" customHeight="1">
      <c r="A1" s="254" t="s">
        <v>52</v>
      </c>
      <c r="B1" s="254"/>
      <c r="C1" s="254"/>
      <c r="D1" s="254"/>
    </row>
    <row r="2" spans="1:4" ht="15" customHeight="1">
      <c r="A2" s="73" t="s">
        <v>49</v>
      </c>
      <c r="B2" s="73" t="s">
        <v>3</v>
      </c>
      <c r="C2" s="71" t="s">
        <v>50</v>
      </c>
      <c r="D2" s="73" t="s">
        <v>28</v>
      </c>
    </row>
    <row r="3" spans="1:4" ht="15" customHeight="1">
      <c r="A3" s="77" t="s">
        <v>211</v>
      </c>
      <c r="B3" s="150">
        <v>-8297000</v>
      </c>
      <c r="C3" s="81" t="s">
        <v>466</v>
      </c>
      <c r="D3" s="81" t="s">
        <v>467</v>
      </c>
    </row>
    <row r="4" spans="1:4" ht="15" customHeight="1">
      <c r="A4" s="77" t="s">
        <v>212</v>
      </c>
      <c r="B4" s="150">
        <v>-4800000</v>
      </c>
      <c r="C4" s="81" t="s">
        <v>468</v>
      </c>
      <c r="D4" s="81" t="s">
        <v>505</v>
      </c>
    </row>
    <row r="5" spans="1:4" ht="15" customHeight="1">
      <c r="A5" s="77" t="s">
        <v>213</v>
      </c>
      <c r="B5" s="150">
        <v>-3000000</v>
      </c>
      <c r="C5" s="81" t="s">
        <v>469</v>
      </c>
      <c r="D5" s="81" t="s">
        <v>503</v>
      </c>
    </row>
    <row r="6" spans="1:4" ht="15" customHeight="1">
      <c r="A6" s="77" t="s">
        <v>214</v>
      </c>
      <c r="B6" s="150">
        <v>-3000000</v>
      </c>
      <c r="C6" s="81" t="s">
        <v>469</v>
      </c>
      <c r="D6" s="81" t="s">
        <v>503</v>
      </c>
    </row>
    <row r="7" spans="1:4" ht="15" customHeight="1">
      <c r="A7" s="77" t="s">
        <v>215</v>
      </c>
      <c r="B7" s="150">
        <v>-4000000</v>
      </c>
      <c r="C7" s="81" t="s">
        <v>470</v>
      </c>
      <c r="D7" s="81" t="s">
        <v>503</v>
      </c>
    </row>
    <row r="8" spans="1:4" ht="15" customHeight="1">
      <c r="A8" s="77" t="s">
        <v>216</v>
      </c>
      <c r="B8" s="150">
        <v>-5000000</v>
      </c>
      <c r="C8" s="81" t="s">
        <v>471</v>
      </c>
      <c r="D8" s="81" t="s">
        <v>504</v>
      </c>
    </row>
    <row r="9" spans="1:4" ht="15" customHeight="1">
      <c r="A9" s="79" t="s">
        <v>217</v>
      </c>
      <c r="B9" s="154">
        <v>-8000000</v>
      </c>
      <c r="C9" s="81" t="s">
        <v>472</v>
      </c>
      <c r="D9" s="81" t="s">
        <v>25</v>
      </c>
    </row>
    <row r="10" spans="1:4" ht="15" customHeight="1">
      <c r="A10" s="77" t="s">
        <v>218</v>
      </c>
      <c r="B10" s="150">
        <v>-8200000</v>
      </c>
      <c r="C10" s="81" t="s">
        <v>506</v>
      </c>
      <c r="D10" s="81" t="s">
        <v>239</v>
      </c>
    </row>
    <row r="11" spans="1:4" ht="15" customHeight="1">
      <c r="A11" s="77" t="s">
        <v>219</v>
      </c>
      <c r="B11" s="150">
        <v>-10000000</v>
      </c>
      <c r="C11" s="81" t="s">
        <v>507</v>
      </c>
      <c r="D11" s="81" t="s">
        <v>508</v>
      </c>
    </row>
    <row r="12" spans="1:4" ht="15" customHeight="1">
      <c r="A12" s="77" t="s">
        <v>220</v>
      </c>
      <c r="B12" s="150">
        <v>-17027000</v>
      </c>
      <c r="C12" s="81" t="s">
        <v>472</v>
      </c>
      <c r="D12" s="81" t="s">
        <v>25</v>
      </c>
    </row>
    <row r="13" spans="1:4" ht="15" customHeight="1">
      <c r="A13" s="110" t="s">
        <v>221</v>
      </c>
      <c r="B13" s="151">
        <v>-22391000</v>
      </c>
      <c r="C13" s="81" t="s">
        <v>473</v>
      </c>
      <c r="D13" s="81" t="s">
        <v>25</v>
      </c>
    </row>
    <row r="14" spans="1:4" ht="15" customHeight="1">
      <c r="A14" s="110" t="s">
        <v>222</v>
      </c>
      <c r="B14" s="151">
        <v>-5000000</v>
      </c>
      <c r="C14" s="120" t="s">
        <v>443</v>
      </c>
      <c r="D14" s="81" t="s">
        <v>35</v>
      </c>
    </row>
    <row r="15" spans="1:4" ht="15" customHeight="1">
      <c r="A15" s="110" t="s">
        <v>223</v>
      </c>
      <c r="B15" s="151">
        <v>-18744000</v>
      </c>
      <c r="C15" s="81" t="s">
        <v>474</v>
      </c>
      <c r="D15" s="81" t="s">
        <v>25</v>
      </c>
    </row>
    <row r="16" spans="1:4" ht="15" customHeight="1">
      <c r="A16" s="110" t="s">
        <v>224</v>
      </c>
      <c r="B16" s="151">
        <v>-21065000</v>
      </c>
      <c r="C16" s="81" t="s">
        <v>475</v>
      </c>
      <c r="D16" s="81" t="s">
        <v>25</v>
      </c>
    </row>
    <row r="17" spans="1:4" ht="15" customHeight="1">
      <c r="A17" s="110" t="s">
        <v>225</v>
      </c>
      <c r="B17" s="151">
        <v>-14030000</v>
      </c>
      <c r="C17" s="81" t="s">
        <v>476</v>
      </c>
      <c r="D17" s="81" t="s">
        <v>25</v>
      </c>
    </row>
    <row r="18" spans="1:4" ht="15" customHeight="1">
      <c r="A18" s="110" t="s">
        <v>226</v>
      </c>
      <c r="B18" s="151">
        <v>-20880000</v>
      </c>
      <c r="C18" s="120" t="s">
        <v>477</v>
      </c>
      <c r="D18" s="81" t="s">
        <v>25</v>
      </c>
    </row>
    <row r="19" spans="1:4" ht="15" customHeight="1">
      <c r="A19" s="110" t="s">
        <v>227</v>
      </c>
      <c r="B19" s="151">
        <v>-2880000</v>
      </c>
      <c r="C19" s="120" t="s">
        <v>478</v>
      </c>
      <c r="D19" s="81" t="s">
        <v>239</v>
      </c>
    </row>
    <row r="20" spans="1:4" ht="15" customHeight="1">
      <c r="A20" s="110" t="s">
        <v>228</v>
      </c>
      <c r="B20" s="151">
        <v>-30000000</v>
      </c>
      <c r="C20" s="120" t="s">
        <v>444</v>
      </c>
      <c r="D20" s="81" t="s">
        <v>509</v>
      </c>
    </row>
    <row r="21" spans="1:4" s="192" customFormat="1" ht="15" customHeight="1">
      <c r="A21" s="86" t="s">
        <v>229</v>
      </c>
      <c r="B21" s="152">
        <v>-13475000</v>
      </c>
      <c r="C21" s="81" t="s">
        <v>510</v>
      </c>
      <c r="D21" s="81" t="s">
        <v>508</v>
      </c>
    </row>
    <row r="22" spans="1:4" ht="15" customHeight="1">
      <c r="A22" s="110" t="s">
        <v>230</v>
      </c>
      <c r="B22" s="151">
        <v>-23870000</v>
      </c>
      <c r="C22" s="120" t="s">
        <v>480</v>
      </c>
      <c r="D22" s="81" t="s">
        <v>25</v>
      </c>
    </row>
    <row r="23" spans="1:4" ht="15" customHeight="1">
      <c r="A23" s="110" t="s">
        <v>231</v>
      </c>
      <c r="B23" s="151">
        <v>-26950000</v>
      </c>
      <c r="C23" s="120" t="s">
        <v>445</v>
      </c>
      <c r="D23" s="81" t="s">
        <v>479</v>
      </c>
    </row>
    <row r="24" spans="1:4" ht="15" customHeight="1">
      <c r="A24" s="110" t="s">
        <v>232</v>
      </c>
      <c r="B24" s="151">
        <v>-19294000</v>
      </c>
      <c r="C24" s="81" t="s">
        <v>481</v>
      </c>
      <c r="D24" s="81" t="s">
        <v>25</v>
      </c>
    </row>
    <row r="25" spans="1:4" ht="15" customHeight="1">
      <c r="A25" s="110" t="s">
        <v>233</v>
      </c>
      <c r="B25" s="151">
        <v>-17500000</v>
      </c>
      <c r="C25" s="120" t="s">
        <v>511</v>
      </c>
      <c r="D25" s="81" t="s">
        <v>25</v>
      </c>
    </row>
    <row r="26" spans="1:4" ht="15" customHeight="1">
      <c r="A26" s="110" t="s">
        <v>234</v>
      </c>
      <c r="B26" s="151">
        <v>-17500000</v>
      </c>
      <c r="C26" s="120" t="s">
        <v>482</v>
      </c>
      <c r="D26" s="81" t="s">
        <v>25</v>
      </c>
    </row>
    <row r="27" spans="1:4" ht="15" customHeight="1">
      <c r="A27" s="110" t="s">
        <v>235</v>
      </c>
      <c r="B27" s="151">
        <v>-35000000</v>
      </c>
      <c r="C27" s="120" t="s">
        <v>483</v>
      </c>
      <c r="D27" s="81" t="s">
        <v>25</v>
      </c>
    </row>
    <row r="28" spans="1:4" ht="15" customHeight="1">
      <c r="A28" s="110" t="s">
        <v>236</v>
      </c>
      <c r="B28" s="151">
        <v>-16068000</v>
      </c>
      <c r="C28" s="120" t="s">
        <v>484</v>
      </c>
      <c r="D28" s="81" t="s">
        <v>25</v>
      </c>
    </row>
    <row r="29" spans="1:4" ht="15" customHeight="1">
      <c r="A29" s="110" t="s">
        <v>237</v>
      </c>
      <c r="B29" s="151">
        <v>-1340000</v>
      </c>
      <c r="C29" s="120" t="s">
        <v>443</v>
      </c>
      <c r="D29" s="81" t="s">
        <v>35</v>
      </c>
    </row>
    <row r="30" spans="1:4" ht="15" customHeight="1">
      <c r="A30" s="110" t="s">
        <v>238</v>
      </c>
      <c r="B30" s="151">
        <v>-10800000</v>
      </c>
      <c r="C30" s="120" t="s">
        <v>485</v>
      </c>
      <c r="D30" s="81" t="s">
        <v>479</v>
      </c>
    </row>
    <row r="31" spans="1:4" ht="15" customHeight="1">
      <c r="A31" s="110" t="s">
        <v>331</v>
      </c>
      <c r="B31" s="151">
        <v>-1920000</v>
      </c>
      <c r="C31" s="155" t="s">
        <v>512</v>
      </c>
      <c r="D31" s="81" t="s">
        <v>25</v>
      </c>
    </row>
    <row r="32" spans="1:4" ht="15" customHeight="1">
      <c r="A32" s="110" t="s">
        <v>331</v>
      </c>
      <c r="B32" s="151">
        <v>-6840000</v>
      </c>
      <c r="C32" s="120" t="s">
        <v>513</v>
      </c>
      <c r="D32" s="81" t="s">
        <v>25</v>
      </c>
    </row>
    <row r="33" ht="15" customHeight="1">
      <c r="B33" s="196">
        <f>SUM(B3:B32)</f>
        <v>-396871000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9" sqref="A9"/>
    </sheetView>
  </sheetViews>
  <sheetFormatPr defaultColWidth="9.140625" defaultRowHeight="15" customHeight="1"/>
  <cols>
    <col min="1" max="1" width="69.57421875" style="104" customWidth="1"/>
    <col min="2" max="2" width="15.28125" style="104" customWidth="1"/>
    <col min="3" max="3" width="43.421875" style="104" customWidth="1"/>
    <col min="4" max="4" width="19.8515625" style="104" customWidth="1"/>
    <col min="5" max="16384" width="9.140625" style="104" customWidth="1"/>
  </cols>
  <sheetData>
    <row r="1" spans="1:3" ht="15" customHeight="1">
      <c r="A1" s="255" t="s">
        <v>240</v>
      </c>
      <c r="B1" s="256"/>
      <c r="C1" s="256"/>
    </row>
    <row r="2" spans="1:3" ht="15" customHeight="1">
      <c r="A2" s="105" t="s">
        <v>49</v>
      </c>
      <c r="B2" s="105" t="s">
        <v>3</v>
      </c>
      <c r="C2" s="105" t="s">
        <v>27</v>
      </c>
    </row>
    <row r="3" spans="1:3" ht="15" customHeight="1">
      <c r="A3" s="110" t="s">
        <v>241</v>
      </c>
      <c r="B3" s="151">
        <v>-1696000</v>
      </c>
      <c r="C3" s="120" t="s">
        <v>458</v>
      </c>
    </row>
    <row r="4" spans="1:3" ht="15" customHeight="1">
      <c r="A4" s="110" t="s">
        <v>242</v>
      </c>
      <c r="B4" s="151">
        <v>-1382000</v>
      </c>
      <c r="C4" s="120" t="s">
        <v>459</v>
      </c>
    </row>
    <row r="5" spans="1:3" ht="15" customHeight="1">
      <c r="A5" s="110" t="s">
        <v>243</v>
      </c>
      <c r="B5" s="151">
        <v>-1553000</v>
      </c>
      <c r="C5" s="120" t="s">
        <v>460</v>
      </c>
    </row>
    <row r="6" spans="1:3" ht="15" customHeight="1">
      <c r="A6" s="110" t="s">
        <v>244</v>
      </c>
      <c r="B6" s="151">
        <v>-2045000</v>
      </c>
      <c r="C6" s="120" t="s">
        <v>464</v>
      </c>
    </row>
    <row r="7" spans="1:3" ht="15" customHeight="1">
      <c r="A7" s="110" t="s">
        <v>245</v>
      </c>
      <c r="B7" s="151">
        <v>-2376000</v>
      </c>
      <c r="C7" s="120" t="s">
        <v>463</v>
      </c>
    </row>
    <row r="8" spans="1:3" ht="15" customHeight="1">
      <c r="A8" s="110" t="s">
        <v>246</v>
      </c>
      <c r="B8" s="151">
        <v>-2487000</v>
      </c>
      <c r="C8" s="120" t="s">
        <v>461</v>
      </c>
    </row>
    <row r="9" spans="1:3" ht="15" customHeight="1">
      <c r="A9" s="110" t="s">
        <v>247</v>
      </c>
      <c r="B9" s="151">
        <v>-3730000</v>
      </c>
      <c r="C9" s="120" t="s">
        <v>462</v>
      </c>
    </row>
    <row r="10" spans="1:3" ht="15" customHeight="1">
      <c r="A10" s="110" t="s">
        <v>248</v>
      </c>
      <c r="B10" s="151">
        <v>-4429000</v>
      </c>
      <c r="C10" s="120" t="s">
        <v>465</v>
      </c>
    </row>
    <row r="11" ht="15" customHeight="1">
      <c r="B11" s="196">
        <f>SUM(B3:B10)</f>
        <v>-19698000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26" sqref="F26"/>
    </sheetView>
  </sheetViews>
  <sheetFormatPr defaultColWidth="9.140625" defaultRowHeight="15" customHeight="1"/>
  <cols>
    <col min="1" max="1" width="70.8515625" style="104" customWidth="1"/>
    <col min="2" max="2" width="16.140625" style="104" customWidth="1"/>
    <col min="3" max="3" width="39.57421875" style="104" customWidth="1"/>
    <col min="4" max="16384" width="9.140625" style="104" customWidth="1"/>
  </cols>
  <sheetData>
    <row r="1" spans="1:3" ht="15" customHeight="1">
      <c r="A1" s="256" t="s">
        <v>53</v>
      </c>
      <c r="B1" s="256"/>
      <c r="C1" s="256"/>
    </row>
    <row r="2" spans="1:3" ht="15" customHeight="1">
      <c r="A2" s="105" t="s">
        <v>49</v>
      </c>
      <c r="B2" s="105" t="s">
        <v>3</v>
      </c>
      <c r="C2" s="105" t="s">
        <v>27</v>
      </c>
    </row>
    <row r="3" spans="1:3" ht="15" customHeight="1">
      <c r="A3" s="77" t="s">
        <v>250</v>
      </c>
      <c r="B3" s="150">
        <v>-4000000</v>
      </c>
      <c r="C3" s="81" t="s">
        <v>386</v>
      </c>
    </row>
    <row r="4" spans="1:3" ht="15" customHeight="1">
      <c r="A4" s="77" t="s">
        <v>251</v>
      </c>
      <c r="B4" s="150">
        <v>-4000000</v>
      </c>
      <c r="C4" s="81" t="s">
        <v>386</v>
      </c>
    </row>
    <row r="5" spans="1:3" ht="15" customHeight="1">
      <c r="A5" s="77" t="s">
        <v>252</v>
      </c>
      <c r="B5" s="150">
        <v>-4000000</v>
      </c>
      <c r="C5" s="81" t="s">
        <v>386</v>
      </c>
    </row>
    <row r="6" spans="1:3" ht="15" customHeight="1">
      <c r="A6" s="77" t="s">
        <v>253</v>
      </c>
      <c r="B6" s="150">
        <v>-4000000</v>
      </c>
      <c r="C6" s="81" t="s">
        <v>386</v>
      </c>
    </row>
    <row r="7" spans="1:3" ht="15" customHeight="1">
      <c r="A7" s="77" t="s">
        <v>254</v>
      </c>
      <c r="B7" s="150">
        <v>-750000</v>
      </c>
      <c r="C7" s="81" t="s">
        <v>386</v>
      </c>
    </row>
    <row r="8" spans="1:3" ht="15" customHeight="1">
      <c r="A8" s="110" t="s">
        <v>256</v>
      </c>
      <c r="B8" s="151">
        <v>-850000</v>
      </c>
      <c r="C8" s="120" t="s">
        <v>453</v>
      </c>
    </row>
    <row r="9" spans="1:3" ht="15" customHeight="1">
      <c r="A9" s="110" t="s">
        <v>257</v>
      </c>
      <c r="B9" s="151">
        <v>-100000</v>
      </c>
      <c r="C9" s="120" t="s">
        <v>387</v>
      </c>
    </row>
    <row r="10" spans="1:3" ht="15" customHeight="1">
      <c r="A10" s="77" t="s">
        <v>255</v>
      </c>
      <c r="B10" s="150">
        <v>-300000</v>
      </c>
      <c r="C10" s="153" t="s">
        <v>454</v>
      </c>
    </row>
    <row r="11" spans="1:3" ht="15" customHeight="1">
      <c r="A11" s="110" t="s">
        <v>331</v>
      </c>
      <c r="B11" s="150">
        <v>-1000000</v>
      </c>
      <c r="C11" s="181" t="s">
        <v>388</v>
      </c>
    </row>
    <row r="12" spans="1:3" ht="15" customHeight="1">
      <c r="A12" s="110" t="s">
        <v>331</v>
      </c>
      <c r="B12" s="150">
        <v>-200000</v>
      </c>
      <c r="C12" s="181" t="s">
        <v>455</v>
      </c>
    </row>
    <row r="13" spans="1:3" ht="15" customHeight="1">
      <c r="A13" s="110" t="s">
        <v>331</v>
      </c>
      <c r="B13" s="150">
        <v>-510000</v>
      </c>
      <c r="C13" s="120" t="s">
        <v>456</v>
      </c>
    </row>
    <row r="14" spans="1:3" ht="15" customHeight="1">
      <c r="A14" s="110" t="s">
        <v>331</v>
      </c>
      <c r="B14" s="150">
        <v>-800000</v>
      </c>
      <c r="C14" s="120" t="s">
        <v>457</v>
      </c>
    </row>
    <row r="15" ht="15" customHeight="1">
      <c r="B15" s="196">
        <f>SUM(B3:B14)</f>
        <v>-20510000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:C1"/>
    </sheetView>
  </sheetViews>
  <sheetFormatPr defaultColWidth="9.140625" defaultRowHeight="15" customHeight="1"/>
  <cols>
    <col min="1" max="1" width="69.57421875" style="104" customWidth="1"/>
    <col min="2" max="2" width="15.00390625" style="104" customWidth="1"/>
    <col min="3" max="3" width="31.00390625" style="104" customWidth="1"/>
    <col min="4" max="16384" width="9.140625" style="104" customWidth="1"/>
  </cols>
  <sheetData>
    <row r="1" spans="1:3" ht="15" customHeight="1">
      <c r="A1" s="255" t="s">
        <v>514</v>
      </c>
      <c r="B1" s="256"/>
      <c r="C1" s="256"/>
    </row>
    <row r="2" spans="1:3" ht="15" customHeight="1">
      <c r="A2" s="105" t="s">
        <v>49</v>
      </c>
      <c r="B2" s="105" t="s">
        <v>3</v>
      </c>
      <c r="C2" s="105" t="s">
        <v>27</v>
      </c>
    </row>
    <row r="3" spans="1:3" ht="15" customHeight="1">
      <c r="A3" s="77" t="s">
        <v>260</v>
      </c>
      <c r="B3" s="150">
        <v>-510000</v>
      </c>
      <c r="C3" s="81" t="s">
        <v>261</v>
      </c>
    </row>
    <row r="4" spans="1:3" ht="15" customHeight="1">
      <c r="A4" s="77" t="s">
        <v>203</v>
      </c>
      <c r="B4" s="150">
        <v>-900000</v>
      </c>
      <c r="C4" s="153" t="s">
        <v>370</v>
      </c>
    </row>
    <row r="5" ht="15" customHeight="1">
      <c r="B5" s="106">
        <f>SUM(B3:B4)</f>
        <v>-1410000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6">
      <selection activeCell="A32" sqref="A32"/>
    </sheetView>
  </sheetViews>
  <sheetFormatPr defaultColWidth="9.140625" defaultRowHeight="15" customHeight="1"/>
  <cols>
    <col min="1" max="1" width="75.140625" style="104" customWidth="1"/>
    <col min="2" max="2" width="15.28125" style="104" customWidth="1"/>
    <col min="3" max="3" width="91.421875" style="104" customWidth="1"/>
    <col min="4" max="4" width="37.7109375" style="104" customWidth="1"/>
    <col min="5" max="16384" width="9.140625" style="104" customWidth="1"/>
  </cols>
  <sheetData>
    <row r="1" spans="1:3" ht="15" customHeight="1">
      <c r="A1" s="245" t="s">
        <v>54</v>
      </c>
      <c r="B1" s="245"/>
      <c r="C1" s="245"/>
    </row>
    <row r="2" spans="1:3" ht="15" customHeight="1">
      <c r="A2" s="105" t="s">
        <v>49</v>
      </c>
      <c r="B2" s="105" t="s">
        <v>3</v>
      </c>
      <c r="C2" s="105" t="s">
        <v>27</v>
      </c>
    </row>
    <row r="3" spans="1:3" ht="15" customHeight="1">
      <c r="A3" s="77" t="s">
        <v>262</v>
      </c>
      <c r="B3" s="150">
        <v>-23510000</v>
      </c>
      <c r="C3" s="81" t="s">
        <v>285</v>
      </c>
    </row>
    <row r="4" spans="1:3" ht="15" customHeight="1">
      <c r="A4" s="77" t="s">
        <v>263</v>
      </c>
      <c r="B4" s="150">
        <v>-1650000</v>
      </c>
      <c r="C4" s="153" t="s">
        <v>287</v>
      </c>
    </row>
    <row r="5" spans="1:3" ht="15" customHeight="1">
      <c r="A5" s="77" t="s">
        <v>264</v>
      </c>
      <c r="B5" s="150">
        <v>-20600000</v>
      </c>
      <c r="C5" s="81" t="s">
        <v>285</v>
      </c>
    </row>
    <row r="6" spans="1:3" ht="15" customHeight="1">
      <c r="A6" s="77" t="s">
        <v>265</v>
      </c>
      <c r="B6" s="150">
        <v>-2950000</v>
      </c>
      <c r="C6" s="81" t="s">
        <v>285</v>
      </c>
    </row>
    <row r="7" spans="1:3" ht="15" customHeight="1">
      <c r="A7" s="77" t="s">
        <v>266</v>
      </c>
      <c r="B7" s="150">
        <v>-2500000</v>
      </c>
      <c r="C7" s="81" t="s">
        <v>449</v>
      </c>
    </row>
    <row r="8" spans="1:3" ht="15" customHeight="1">
      <c r="A8" s="77" t="s">
        <v>267</v>
      </c>
      <c r="B8" s="150">
        <v>-2500000</v>
      </c>
      <c r="C8" s="81" t="s">
        <v>451</v>
      </c>
    </row>
    <row r="9" spans="1:3" ht="15" customHeight="1">
      <c r="A9" s="77" t="s">
        <v>268</v>
      </c>
      <c r="B9" s="150">
        <v>-1975000</v>
      </c>
      <c r="C9" s="153" t="s">
        <v>293</v>
      </c>
    </row>
    <row r="10" spans="1:3" ht="15" customHeight="1">
      <c r="A10" s="77" t="s">
        <v>269</v>
      </c>
      <c r="B10" s="150">
        <v>-4400000</v>
      </c>
      <c r="C10" s="81" t="s">
        <v>286</v>
      </c>
    </row>
    <row r="11" spans="1:3" ht="15" customHeight="1">
      <c r="A11" s="77" t="s">
        <v>270</v>
      </c>
      <c r="B11" s="150">
        <v>-4600000</v>
      </c>
      <c r="C11" s="81" t="s">
        <v>452</v>
      </c>
    </row>
    <row r="12" spans="1:3" ht="15" customHeight="1">
      <c r="A12" s="77" t="s">
        <v>255</v>
      </c>
      <c r="B12" s="150">
        <v>-2150000</v>
      </c>
      <c r="C12" s="153" t="s">
        <v>374</v>
      </c>
    </row>
    <row r="13" spans="1:3" ht="15" customHeight="1">
      <c r="A13" s="110" t="s">
        <v>271</v>
      </c>
      <c r="B13" s="151">
        <v>-6000000</v>
      </c>
      <c r="C13" s="120" t="s">
        <v>452</v>
      </c>
    </row>
    <row r="14" spans="1:3" ht="15" customHeight="1">
      <c r="A14" s="110" t="s">
        <v>272</v>
      </c>
      <c r="B14" s="151">
        <v>-1650000</v>
      </c>
      <c r="C14" s="153" t="s">
        <v>287</v>
      </c>
    </row>
    <row r="15" spans="1:3" ht="15" customHeight="1">
      <c r="A15" s="110" t="s">
        <v>273</v>
      </c>
      <c r="B15" s="151">
        <v>-1650000</v>
      </c>
      <c r="C15" s="153" t="s">
        <v>287</v>
      </c>
    </row>
    <row r="16" spans="1:3" ht="15" customHeight="1">
      <c r="A16" s="110" t="s">
        <v>274</v>
      </c>
      <c r="B16" s="151">
        <v>-1650000</v>
      </c>
      <c r="C16" s="153" t="s">
        <v>287</v>
      </c>
    </row>
    <row r="17" spans="1:3" ht="15" customHeight="1">
      <c r="A17" s="110" t="s">
        <v>275</v>
      </c>
      <c r="B17" s="151">
        <v>-1650000</v>
      </c>
      <c r="C17" s="153" t="s">
        <v>287</v>
      </c>
    </row>
    <row r="18" spans="1:3" ht="15" customHeight="1">
      <c r="A18" s="110" t="s">
        <v>276</v>
      </c>
      <c r="B18" s="151">
        <v>-3000000</v>
      </c>
      <c r="C18" s="120" t="s">
        <v>448</v>
      </c>
    </row>
    <row r="19" spans="1:3" ht="15" customHeight="1">
      <c r="A19" s="110" t="s">
        <v>277</v>
      </c>
      <c r="B19" s="151">
        <v>-1650000</v>
      </c>
      <c r="C19" s="153" t="s">
        <v>287</v>
      </c>
    </row>
    <row r="20" spans="1:3" ht="15" customHeight="1">
      <c r="A20" s="110" t="s">
        <v>278</v>
      </c>
      <c r="B20" s="151">
        <v>-7000000</v>
      </c>
      <c r="C20" s="120" t="s">
        <v>450</v>
      </c>
    </row>
    <row r="21" spans="1:3" ht="15" customHeight="1">
      <c r="A21" s="110" t="s">
        <v>279</v>
      </c>
      <c r="B21" s="151">
        <v>-1650000</v>
      </c>
      <c r="C21" s="120" t="s">
        <v>288</v>
      </c>
    </row>
    <row r="22" spans="1:3" ht="15" customHeight="1">
      <c r="A22" s="110" t="s">
        <v>280</v>
      </c>
      <c r="B22" s="151">
        <v>-3000000</v>
      </c>
      <c r="C22" s="120" t="s">
        <v>289</v>
      </c>
    </row>
    <row r="23" spans="1:3" ht="15" customHeight="1">
      <c r="A23" s="110" t="s">
        <v>281</v>
      </c>
      <c r="B23" s="151">
        <v>-3000000</v>
      </c>
      <c r="C23" s="120" t="s">
        <v>289</v>
      </c>
    </row>
    <row r="24" spans="1:3" ht="15" customHeight="1">
      <c r="A24" s="110" t="s">
        <v>282</v>
      </c>
      <c r="B24" s="151">
        <v>-2636000</v>
      </c>
      <c r="C24" s="120" t="s">
        <v>290</v>
      </c>
    </row>
    <row r="25" spans="1:3" ht="15" customHeight="1">
      <c r="A25" s="110" t="s">
        <v>283</v>
      </c>
      <c r="B25" s="151">
        <v>-4000000</v>
      </c>
      <c r="C25" s="180" t="s">
        <v>291</v>
      </c>
    </row>
    <row r="26" spans="1:3" ht="15" customHeight="1">
      <c r="A26" s="110" t="s">
        <v>284</v>
      </c>
      <c r="B26" s="151">
        <v>-2100000</v>
      </c>
      <c r="C26" s="120" t="s">
        <v>292</v>
      </c>
    </row>
    <row r="27" spans="1:3" ht="15" customHeight="1">
      <c r="A27" s="110" t="s">
        <v>331</v>
      </c>
      <c r="B27" s="151">
        <v>-1650000</v>
      </c>
      <c r="C27" s="153" t="s">
        <v>287</v>
      </c>
    </row>
    <row r="28" spans="1:3" ht="15" customHeight="1">
      <c r="A28" s="110" t="s">
        <v>331</v>
      </c>
      <c r="B28" s="151">
        <v>-1650000</v>
      </c>
      <c r="C28" s="153" t="s">
        <v>287</v>
      </c>
    </row>
    <row r="29" spans="1:3" ht="15" customHeight="1">
      <c r="A29" s="110" t="s">
        <v>331</v>
      </c>
      <c r="B29" s="151">
        <v>-1650000</v>
      </c>
      <c r="C29" s="153" t="s">
        <v>287</v>
      </c>
    </row>
    <row r="30" ht="15" customHeight="1">
      <c r="B30" s="196">
        <f>SUM(B3:B29)</f>
        <v>-112421000</v>
      </c>
    </row>
  </sheetData>
  <sheetProtection/>
  <autoFilter ref="A2:C26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8" sqref="B8"/>
    </sheetView>
  </sheetViews>
  <sheetFormatPr defaultColWidth="9.140625" defaultRowHeight="15" customHeight="1"/>
  <cols>
    <col min="1" max="1" width="37.00390625" style="104" customWidth="1"/>
    <col min="2" max="2" width="15.28125" style="104" customWidth="1"/>
    <col min="3" max="3" width="42.00390625" style="104" customWidth="1"/>
    <col min="4" max="4" width="18.00390625" style="104" customWidth="1"/>
    <col min="5" max="16384" width="9.140625" style="104" customWidth="1"/>
  </cols>
  <sheetData>
    <row r="1" spans="1:4" ht="15" customHeight="1">
      <c r="A1" s="244" t="s">
        <v>55</v>
      </c>
      <c r="B1" s="245"/>
      <c r="C1" s="245"/>
      <c r="D1" s="245"/>
    </row>
    <row r="2" spans="1:4" ht="15" customHeight="1">
      <c r="A2" s="105" t="s">
        <v>49</v>
      </c>
      <c r="B2" s="105" t="s">
        <v>3</v>
      </c>
      <c r="C2" s="105" t="s">
        <v>27</v>
      </c>
      <c r="D2" s="105" t="s">
        <v>28</v>
      </c>
    </row>
    <row r="3" spans="1:4" ht="15" customHeight="1">
      <c r="A3" s="77" t="s">
        <v>294</v>
      </c>
      <c r="B3" s="150">
        <v>-1362000</v>
      </c>
      <c r="C3" s="81" t="s">
        <v>299</v>
      </c>
      <c r="D3" s="81" t="s">
        <v>36</v>
      </c>
    </row>
    <row r="4" spans="1:4" ht="15" customHeight="1">
      <c r="A4" s="110" t="s">
        <v>295</v>
      </c>
      <c r="B4" s="151">
        <v>-600000</v>
      </c>
      <c r="C4" s="81" t="s">
        <v>300</v>
      </c>
      <c r="D4" s="81" t="s">
        <v>36</v>
      </c>
    </row>
    <row r="5" spans="1:4" ht="15" customHeight="1">
      <c r="A5" s="110" t="s">
        <v>296</v>
      </c>
      <c r="B5" s="151">
        <v>-1200000</v>
      </c>
      <c r="C5" s="81" t="s">
        <v>301</v>
      </c>
      <c r="D5" s="81" t="s">
        <v>36</v>
      </c>
    </row>
    <row r="6" spans="1:4" ht="15" customHeight="1">
      <c r="A6" s="110" t="s">
        <v>297</v>
      </c>
      <c r="B6" s="151">
        <v>-1800000</v>
      </c>
      <c r="C6" s="120" t="s">
        <v>302</v>
      </c>
      <c r="D6" s="81" t="s">
        <v>36</v>
      </c>
    </row>
    <row r="7" spans="1:4" ht="15" customHeight="1">
      <c r="A7" s="110" t="s">
        <v>298</v>
      </c>
      <c r="B7" s="151">
        <v>-1800000</v>
      </c>
      <c r="C7" s="120" t="s">
        <v>303</v>
      </c>
      <c r="D7" s="81" t="s">
        <v>36</v>
      </c>
    </row>
    <row r="8" ht="15" customHeight="1">
      <c r="B8" s="196">
        <f>SUM(B3:B7)</f>
        <v>-6762000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B5" sqref="B5"/>
    </sheetView>
  </sheetViews>
  <sheetFormatPr defaultColWidth="9.140625" defaultRowHeight="15" customHeight="1"/>
  <cols>
    <col min="1" max="1" width="74.00390625" style="0" customWidth="1"/>
    <col min="2" max="2" width="12.7109375" style="0" customWidth="1"/>
    <col min="3" max="3" width="32.28125" style="0" customWidth="1"/>
    <col min="4" max="4" width="16.8515625" style="0" customWidth="1"/>
  </cols>
  <sheetData>
    <row r="1" spans="1:4" ht="15" customHeight="1">
      <c r="A1" s="257" t="s">
        <v>56</v>
      </c>
      <c r="B1" s="257"/>
      <c r="C1" s="257"/>
      <c r="D1" s="257"/>
    </row>
    <row r="2" spans="1:4" ht="15" customHeight="1">
      <c r="A2" s="73" t="s">
        <v>49</v>
      </c>
      <c r="B2" s="76" t="s">
        <v>3</v>
      </c>
      <c r="C2" s="71" t="s">
        <v>50</v>
      </c>
      <c r="D2" s="76" t="s">
        <v>28</v>
      </c>
    </row>
    <row r="3" spans="1:4" ht="15" customHeight="1">
      <c r="A3" s="110" t="s">
        <v>304</v>
      </c>
      <c r="B3" s="111">
        <v>-1040000</v>
      </c>
      <c r="C3" s="80" t="s">
        <v>306</v>
      </c>
      <c r="D3" s="80" t="s">
        <v>16</v>
      </c>
    </row>
    <row r="4" spans="1:4" ht="15" customHeight="1">
      <c r="A4" s="110" t="s">
        <v>305</v>
      </c>
      <c r="B4" s="111">
        <v>-1000000</v>
      </c>
      <c r="C4" s="80" t="s">
        <v>307</v>
      </c>
      <c r="D4" s="112" t="s">
        <v>377</v>
      </c>
    </row>
    <row r="5" ht="15" customHeight="1">
      <c r="B5" s="197">
        <f>SUM(B3:B4)</f>
        <v>-2040000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6" sqref="B6"/>
    </sheetView>
  </sheetViews>
  <sheetFormatPr defaultColWidth="9.140625" defaultRowHeight="15" customHeight="1"/>
  <cols>
    <col min="1" max="1" width="70.28125" style="104" customWidth="1"/>
    <col min="2" max="2" width="13.140625" style="104" customWidth="1"/>
    <col min="3" max="3" width="32.7109375" style="104" customWidth="1"/>
    <col min="4" max="16384" width="9.140625" style="104" customWidth="1"/>
  </cols>
  <sheetData>
    <row r="1" spans="1:3" ht="15" customHeight="1">
      <c r="A1" s="245" t="s">
        <v>57</v>
      </c>
      <c r="B1" s="245"/>
      <c r="C1" s="245"/>
    </row>
    <row r="2" spans="1:3" ht="15" customHeight="1">
      <c r="A2" s="105" t="s">
        <v>49</v>
      </c>
      <c r="B2" s="105" t="s">
        <v>3</v>
      </c>
      <c r="C2" s="105" t="s">
        <v>50</v>
      </c>
    </row>
    <row r="3" spans="1:3" ht="15" customHeight="1">
      <c r="A3" s="77" t="s">
        <v>309</v>
      </c>
      <c r="B3" s="150">
        <v>-130000</v>
      </c>
      <c r="C3" s="81" t="s">
        <v>311</v>
      </c>
    </row>
    <row r="4" spans="1:3" ht="15" customHeight="1">
      <c r="A4" s="77" t="s">
        <v>310</v>
      </c>
      <c r="B4" s="150">
        <v>-250000</v>
      </c>
      <c r="C4" s="81" t="s">
        <v>312</v>
      </c>
    </row>
    <row r="5" spans="1:3" ht="15" customHeight="1">
      <c r="A5" s="77" t="s">
        <v>255</v>
      </c>
      <c r="B5" s="150">
        <v>-161000</v>
      </c>
      <c r="C5" s="153" t="s">
        <v>373</v>
      </c>
    </row>
    <row r="6" ht="15" customHeight="1">
      <c r="B6" s="196">
        <f>SUM(B3:B5)</f>
        <v>-541000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2">
      <selection activeCell="B36" sqref="B36"/>
    </sheetView>
  </sheetViews>
  <sheetFormatPr defaultColWidth="9.140625" defaultRowHeight="15" customHeight="1"/>
  <cols>
    <col min="1" max="1" width="48.00390625" style="104" customWidth="1"/>
    <col min="2" max="2" width="19.140625" style="104" customWidth="1"/>
    <col min="3" max="16384" width="9.140625" style="104" customWidth="1"/>
  </cols>
  <sheetData>
    <row r="1" spans="1:2" ht="15" customHeight="1">
      <c r="A1" s="244" t="s">
        <v>44</v>
      </c>
      <c r="B1" s="245"/>
    </row>
    <row r="2" spans="1:5" ht="15" customHeight="1">
      <c r="A2" s="246"/>
      <c r="B2" s="246"/>
      <c r="C2" s="104" t="s">
        <v>72</v>
      </c>
      <c r="D2" s="104" t="s">
        <v>73</v>
      </c>
      <c r="E2" s="104" t="s">
        <v>74</v>
      </c>
    </row>
    <row r="3" spans="1:3" ht="15" customHeight="1">
      <c r="A3" s="78" t="s">
        <v>41</v>
      </c>
      <c r="B3" s="136">
        <v>150000</v>
      </c>
      <c r="C3" s="104">
        <v>150000</v>
      </c>
    </row>
    <row r="4" spans="1:3" ht="15" customHeight="1">
      <c r="A4" s="78" t="s">
        <v>86</v>
      </c>
      <c r="B4" s="136">
        <v>300000</v>
      </c>
      <c r="C4" s="104">
        <v>300000</v>
      </c>
    </row>
    <row r="5" spans="1:4" ht="15" customHeight="1">
      <c r="A5" s="78" t="s">
        <v>85</v>
      </c>
      <c r="B5" s="136">
        <v>750000</v>
      </c>
      <c r="D5" s="104">
        <v>750000</v>
      </c>
    </row>
    <row r="6" spans="1:5" ht="15" customHeight="1">
      <c r="A6" s="78" t="s">
        <v>43</v>
      </c>
      <c r="B6" s="136">
        <v>510000</v>
      </c>
      <c r="E6" s="104">
        <v>510000</v>
      </c>
    </row>
    <row r="7" spans="1:2" ht="15" customHeight="1">
      <c r="A7" s="78" t="s">
        <v>94</v>
      </c>
      <c r="B7" s="136">
        <v>2190000</v>
      </c>
    </row>
    <row r="8" spans="1:4" ht="15" customHeight="1">
      <c r="A8" s="78" t="s">
        <v>40</v>
      </c>
      <c r="B8" s="136">
        <v>750000</v>
      </c>
      <c r="D8" s="104">
        <v>750000</v>
      </c>
    </row>
    <row r="9" spans="1:5" ht="15" customHeight="1">
      <c r="A9" s="78" t="s">
        <v>87</v>
      </c>
      <c r="B9" s="136">
        <v>510000</v>
      </c>
      <c r="E9" s="104">
        <v>510000</v>
      </c>
    </row>
    <row r="10" spans="1:2" ht="15" customHeight="1">
      <c r="A10" s="84" t="s">
        <v>95</v>
      </c>
      <c r="B10" s="138">
        <v>5000000</v>
      </c>
    </row>
    <row r="11" spans="1:4" ht="15" customHeight="1">
      <c r="A11" s="84" t="s">
        <v>40</v>
      </c>
      <c r="B11" s="138">
        <v>750000</v>
      </c>
      <c r="D11" s="104">
        <v>750000</v>
      </c>
    </row>
    <row r="12" spans="1:5" ht="15" customHeight="1">
      <c r="A12" s="84" t="s">
        <v>88</v>
      </c>
      <c r="B12" s="138">
        <v>510000</v>
      </c>
      <c r="E12" s="104">
        <v>510000</v>
      </c>
    </row>
    <row r="13" spans="1:4" ht="15" customHeight="1">
      <c r="A13" s="84" t="s">
        <v>40</v>
      </c>
      <c r="B13" s="138">
        <v>750000</v>
      </c>
      <c r="D13" s="104">
        <v>750000</v>
      </c>
    </row>
    <row r="14" spans="1:5" ht="15" customHeight="1">
      <c r="A14" s="84" t="s">
        <v>43</v>
      </c>
      <c r="B14" s="138">
        <v>510000</v>
      </c>
      <c r="E14" s="104">
        <v>510000</v>
      </c>
    </row>
    <row r="15" spans="1:2" ht="15" customHeight="1">
      <c r="A15" s="84" t="s">
        <v>96</v>
      </c>
      <c r="B15" s="138">
        <v>3000000</v>
      </c>
    </row>
    <row r="16" spans="1:3" ht="15" customHeight="1">
      <c r="A16" s="84" t="s">
        <v>41</v>
      </c>
      <c r="B16" s="138">
        <v>1350000</v>
      </c>
      <c r="C16" s="104">
        <v>1350000</v>
      </c>
    </row>
    <row r="17" spans="1:5" ht="15" customHeight="1">
      <c r="A17" s="84" t="s">
        <v>89</v>
      </c>
      <c r="B17" s="138">
        <v>510000</v>
      </c>
      <c r="E17" s="104">
        <v>510000</v>
      </c>
    </row>
    <row r="18" spans="1:4" ht="15" customHeight="1">
      <c r="A18" s="84" t="s">
        <v>90</v>
      </c>
      <c r="B18" s="138">
        <v>750000</v>
      </c>
      <c r="D18" s="104">
        <v>750000</v>
      </c>
    </row>
    <row r="19" spans="1:4" ht="15" customHeight="1">
      <c r="A19" s="84" t="s">
        <v>40</v>
      </c>
      <c r="B19" s="138">
        <v>750000</v>
      </c>
      <c r="D19" s="104">
        <v>750000</v>
      </c>
    </row>
    <row r="20" spans="1:5" ht="15" customHeight="1">
      <c r="A20" s="84" t="s">
        <v>91</v>
      </c>
      <c r="B20" s="138">
        <v>510000</v>
      </c>
      <c r="E20" s="104">
        <v>510000</v>
      </c>
    </row>
    <row r="21" spans="1:4" ht="15" customHeight="1">
      <c r="A21" s="84" t="s">
        <v>42</v>
      </c>
      <c r="B21" s="138">
        <v>750000</v>
      </c>
      <c r="D21" s="104">
        <v>750000</v>
      </c>
    </row>
    <row r="22" spans="1:5" ht="15" customHeight="1">
      <c r="A22" s="84" t="s">
        <v>40</v>
      </c>
      <c r="B22" s="138">
        <v>510000</v>
      </c>
      <c r="E22" s="104">
        <v>510000</v>
      </c>
    </row>
    <row r="23" spans="1:4" ht="15" customHeight="1">
      <c r="A23" s="84" t="s">
        <v>40</v>
      </c>
      <c r="B23" s="138">
        <v>750000</v>
      </c>
      <c r="D23" s="104">
        <v>750000</v>
      </c>
    </row>
    <row r="24" spans="1:5" ht="15" customHeight="1">
      <c r="A24" s="84" t="s">
        <v>43</v>
      </c>
      <c r="B24" s="138">
        <v>510000</v>
      </c>
      <c r="E24" s="104">
        <v>510000</v>
      </c>
    </row>
    <row r="25" spans="1:5" ht="15" customHeight="1">
      <c r="A25" s="84" t="s">
        <v>92</v>
      </c>
      <c r="B25" s="138">
        <v>510000</v>
      </c>
      <c r="E25" s="104">
        <v>510000</v>
      </c>
    </row>
    <row r="26" spans="1:4" ht="15" customHeight="1">
      <c r="A26" s="84" t="s">
        <v>85</v>
      </c>
      <c r="B26" s="138">
        <v>750000</v>
      </c>
      <c r="D26" s="104">
        <v>750000</v>
      </c>
    </row>
    <row r="27" spans="1:5" ht="15" customHeight="1">
      <c r="A27" s="84" t="s">
        <v>93</v>
      </c>
      <c r="B27" s="138">
        <v>510000</v>
      </c>
      <c r="E27" s="104">
        <v>510000</v>
      </c>
    </row>
    <row r="28" spans="1:4" ht="15" customHeight="1">
      <c r="A28" s="78" t="s">
        <v>137</v>
      </c>
      <c r="B28" s="136">
        <v>750000</v>
      </c>
      <c r="D28" s="104">
        <v>750000</v>
      </c>
    </row>
    <row r="29" spans="1:5" ht="15" customHeight="1">
      <c r="A29" s="78" t="s">
        <v>138</v>
      </c>
      <c r="B29" s="136">
        <v>510000</v>
      </c>
      <c r="E29" s="104">
        <v>510000</v>
      </c>
    </row>
    <row r="30" spans="1:2" ht="15" customHeight="1">
      <c r="A30" s="78" t="s">
        <v>139</v>
      </c>
      <c r="B30" s="136">
        <v>300000</v>
      </c>
    </row>
    <row r="31" spans="1:2" s="192" customFormat="1" ht="15" customHeight="1">
      <c r="A31" s="190" t="s">
        <v>134</v>
      </c>
      <c r="B31" s="191">
        <v>865826.32</v>
      </c>
    </row>
    <row r="32" spans="1:5" ht="15" customHeight="1">
      <c r="A32" s="84" t="s">
        <v>43</v>
      </c>
      <c r="B32" s="138">
        <v>510000</v>
      </c>
      <c r="E32" s="104">
        <v>510000</v>
      </c>
    </row>
    <row r="33" spans="1:4" ht="15" customHeight="1">
      <c r="A33" s="84" t="s">
        <v>40</v>
      </c>
      <c r="B33" s="138">
        <v>750000</v>
      </c>
      <c r="D33" s="104">
        <v>750000</v>
      </c>
    </row>
    <row r="34" spans="1:2" ht="15" customHeight="1">
      <c r="A34" s="198" t="s">
        <v>518</v>
      </c>
      <c r="B34" s="199">
        <v>9500000</v>
      </c>
    </row>
    <row r="35" ht="15" customHeight="1">
      <c r="B35" s="106">
        <f>SUM(B3:B34)</f>
        <v>37025826.32</v>
      </c>
    </row>
  </sheetData>
  <sheetProtection/>
  <mergeCells count="1">
    <mergeCell ref="A1:B2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10" sqref="B10"/>
    </sheetView>
  </sheetViews>
  <sheetFormatPr defaultColWidth="50.00390625" defaultRowHeight="15" customHeight="1"/>
  <cols>
    <col min="1" max="1" width="71.7109375" style="104" customWidth="1"/>
    <col min="2" max="2" width="13.00390625" style="104" customWidth="1"/>
    <col min="3" max="3" width="57.28125" style="104" customWidth="1"/>
    <col min="4" max="16384" width="50.00390625" style="104" customWidth="1"/>
  </cols>
  <sheetData>
    <row r="1" spans="1:3" ht="15" customHeight="1">
      <c r="A1" s="256" t="s">
        <v>24</v>
      </c>
      <c r="B1" s="256"/>
      <c r="C1" s="256"/>
    </row>
    <row r="2" spans="1:3" ht="15" customHeight="1">
      <c r="A2" s="105" t="s">
        <v>49</v>
      </c>
      <c r="B2" s="105" t="s">
        <v>3</v>
      </c>
      <c r="C2" s="105" t="s">
        <v>27</v>
      </c>
    </row>
    <row r="3" spans="1:3" ht="15" customHeight="1">
      <c r="A3" s="77" t="s">
        <v>313</v>
      </c>
      <c r="B3" s="150">
        <v>-280000</v>
      </c>
      <c r="C3" s="81" t="s">
        <v>317</v>
      </c>
    </row>
    <row r="4" spans="1:3" ht="15" customHeight="1">
      <c r="A4" s="110" t="s">
        <v>314</v>
      </c>
      <c r="B4" s="151">
        <v>-712000</v>
      </c>
      <c r="C4" s="120" t="s">
        <v>379</v>
      </c>
    </row>
    <row r="5" spans="1:3" ht="15" customHeight="1">
      <c r="A5" s="110" t="s">
        <v>315</v>
      </c>
      <c r="B5" s="151">
        <v>-1050000</v>
      </c>
      <c r="C5" s="120" t="s">
        <v>378</v>
      </c>
    </row>
    <row r="6" spans="1:3" ht="15" customHeight="1">
      <c r="A6" s="110" t="s">
        <v>316</v>
      </c>
      <c r="B6" s="151">
        <v>-841000</v>
      </c>
      <c r="C6" s="120" t="s">
        <v>380</v>
      </c>
    </row>
    <row r="7" ht="15" customHeight="1">
      <c r="B7" s="195">
        <f>SUM(B3:B6)</f>
        <v>-2883000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9" sqref="A9"/>
    </sheetView>
  </sheetViews>
  <sheetFormatPr defaultColWidth="9.140625" defaultRowHeight="15" customHeight="1"/>
  <cols>
    <col min="1" max="1" width="71.8515625" style="104" customWidth="1"/>
    <col min="2" max="2" width="13.00390625" style="104" customWidth="1"/>
    <col min="3" max="3" width="53.57421875" style="104" customWidth="1"/>
    <col min="4" max="16384" width="9.140625" style="104" customWidth="1"/>
  </cols>
  <sheetData>
    <row r="1" spans="1:3" ht="15" customHeight="1">
      <c r="A1" s="255" t="s">
        <v>58</v>
      </c>
      <c r="B1" s="256"/>
      <c r="C1" s="256"/>
    </row>
    <row r="2" spans="1:3" ht="15" customHeight="1">
      <c r="A2" s="105" t="s">
        <v>49</v>
      </c>
      <c r="B2" s="105" t="s">
        <v>3</v>
      </c>
      <c r="C2" s="105" t="s">
        <v>27</v>
      </c>
    </row>
    <row r="3" spans="1:3" ht="15" customHeight="1">
      <c r="A3" s="77" t="s">
        <v>318</v>
      </c>
      <c r="B3" s="150">
        <v>-72000</v>
      </c>
      <c r="C3" s="81" t="s">
        <v>381</v>
      </c>
    </row>
    <row r="4" spans="1:3" ht="15" customHeight="1">
      <c r="A4" s="110" t="s">
        <v>319</v>
      </c>
      <c r="B4" s="151">
        <v>-500000</v>
      </c>
      <c r="C4" s="120" t="s">
        <v>382</v>
      </c>
    </row>
    <row r="5" spans="1:3" ht="15" customHeight="1">
      <c r="A5" s="110" t="s">
        <v>320</v>
      </c>
      <c r="B5" s="151">
        <v>-1500000</v>
      </c>
      <c r="C5" s="120" t="s">
        <v>383</v>
      </c>
    </row>
    <row r="6" ht="15" customHeight="1">
      <c r="B6" s="196">
        <f>SUM(B3:B5)</f>
        <v>-2072000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F16" sqref="F16"/>
    </sheetView>
  </sheetViews>
  <sheetFormatPr defaultColWidth="9.140625" defaultRowHeight="15" customHeight="1"/>
  <cols>
    <col min="1" max="1" width="38.28125" style="0" customWidth="1"/>
    <col min="2" max="2" width="15.57421875" style="0" customWidth="1"/>
  </cols>
  <sheetData>
    <row r="1" spans="1:11" ht="15" customHeight="1">
      <c r="A1" s="258" t="s">
        <v>323</v>
      </c>
      <c r="B1" s="259"/>
      <c r="C1" s="259"/>
      <c r="D1" s="259"/>
      <c r="E1" s="259"/>
      <c r="F1" s="259"/>
      <c r="G1" s="259"/>
      <c r="H1" s="259"/>
      <c r="I1" s="259"/>
      <c r="J1" s="259"/>
      <c r="K1" s="260"/>
    </row>
    <row r="2" spans="1:11" ht="15" customHeight="1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3"/>
    </row>
    <row r="3" spans="1:11" ht="15" customHeight="1">
      <c r="A3" s="110" t="s">
        <v>322</v>
      </c>
      <c r="B3" s="111">
        <v>-2390000</v>
      </c>
      <c r="C3" s="64" t="s">
        <v>384</v>
      </c>
      <c r="D3" s="119"/>
      <c r="E3" s="119"/>
      <c r="F3" s="119"/>
      <c r="G3" s="119"/>
      <c r="H3" s="119"/>
      <c r="I3" s="119"/>
      <c r="J3" s="119"/>
      <c r="K3" s="119"/>
    </row>
    <row r="4" spans="1:11" ht="15" customHeight="1">
      <c r="A4" s="119"/>
      <c r="B4" s="179">
        <f>SUM(B3)</f>
        <v>-2390000</v>
      </c>
      <c r="C4" s="119"/>
      <c r="D4" s="119"/>
      <c r="E4" s="119"/>
      <c r="F4" s="119"/>
      <c r="G4" s="119"/>
      <c r="H4" s="119"/>
      <c r="I4" s="119"/>
      <c r="J4" s="119"/>
      <c r="K4" s="119"/>
    </row>
  </sheetData>
  <sheetProtection/>
  <mergeCells count="1">
    <mergeCell ref="A1:K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12" sqref="C12"/>
    </sheetView>
  </sheetViews>
  <sheetFormatPr defaultColWidth="9.140625" defaultRowHeight="15" customHeight="1"/>
  <cols>
    <col min="1" max="1" width="70.140625" style="0" customWidth="1"/>
    <col min="2" max="2" width="14.7109375" style="0" customWidth="1"/>
    <col min="3" max="3" width="40.7109375" style="0" customWidth="1"/>
  </cols>
  <sheetData>
    <row r="1" spans="1:3" ht="15" customHeight="1">
      <c r="A1" s="264" t="s">
        <v>385</v>
      </c>
      <c r="B1" s="265"/>
      <c r="C1" s="265"/>
    </row>
    <row r="2" spans="1:3" ht="15" customHeight="1">
      <c r="A2" s="266"/>
      <c r="B2" s="267"/>
      <c r="C2" s="267"/>
    </row>
    <row r="3" spans="1:3" ht="15" customHeight="1">
      <c r="A3" s="86" t="s">
        <v>341</v>
      </c>
      <c r="B3" s="152">
        <v>-200000</v>
      </c>
      <c r="C3" s="80" t="s">
        <v>393</v>
      </c>
    </row>
    <row r="4" spans="1:3" ht="15" customHeight="1">
      <c r="A4" s="110" t="s">
        <v>342</v>
      </c>
      <c r="B4" s="151">
        <v>-750000</v>
      </c>
      <c r="C4" s="64" t="s">
        <v>394</v>
      </c>
    </row>
    <row r="5" spans="1:3" ht="15" customHeight="1">
      <c r="A5" s="110" t="s">
        <v>331</v>
      </c>
      <c r="B5" s="152">
        <v>-100000</v>
      </c>
      <c r="C5" s="112" t="s">
        <v>395</v>
      </c>
    </row>
    <row r="6" spans="1:3" ht="15" customHeight="1">
      <c r="A6" s="119"/>
      <c r="B6" s="178">
        <f>SUM(B3:B5)</f>
        <v>-1050000</v>
      </c>
      <c r="C6" s="119"/>
    </row>
  </sheetData>
  <sheetProtection/>
  <mergeCells count="1">
    <mergeCell ref="A1:C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33">
      <selection activeCell="A51" sqref="A51"/>
    </sheetView>
  </sheetViews>
  <sheetFormatPr defaultColWidth="9.140625" defaultRowHeight="15" customHeight="1"/>
  <cols>
    <col min="1" max="1" width="99.8515625" style="104" customWidth="1"/>
    <col min="2" max="3" width="15.7109375" style="104" customWidth="1"/>
    <col min="4" max="4" width="14.28125" style="104" customWidth="1"/>
    <col min="5" max="16384" width="9.140625" style="104" customWidth="1"/>
  </cols>
  <sheetData>
    <row r="1" spans="1:3" ht="15" customHeight="1">
      <c r="A1" s="255" t="s">
        <v>62</v>
      </c>
      <c r="B1" s="256"/>
      <c r="C1" s="256"/>
    </row>
    <row r="2" spans="1:3" ht="15" customHeight="1">
      <c r="A2" s="256"/>
      <c r="B2" s="256"/>
      <c r="C2" s="256"/>
    </row>
    <row r="3" spans="1:3" ht="15" customHeight="1">
      <c r="A3" s="79" t="s">
        <v>324</v>
      </c>
      <c r="B3" s="154">
        <v>-23000</v>
      </c>
      <c r="C3" s="81" t="s">
        <v>515</v>
      </c>
    </row>
    <row r="4" spans="1:3" ht="15" customHeight="1">
      <c r="A4" s="79" t="s">
        <v>46</v>
      </c>
      <c r="B4" s="173">
        <v>-9707.8</v>
      </c>
      <c r="C4" s="81" t="s">
        <v>515</v>
      </c>
    </row>
    <row r="5" spans="1:3" ht="15" customHeight="1">
      <c r="A5" s="79" t="s">
        <v>59</v>
      </c>
      <c r="B5" s="154">
        <v>-1500</v>
      </c>
      <c r="C5" s="81" t="s">
        <v>515</v>
      </c>
    </row>
    <row r="6" spans="1:3" ht="15" customHeight="1">
      <c r="A6" s="79" t="s">
        <v>64</v>
      </c>
      <c r="B6" s="154">
        <v>-2000</v>
      </c>
      <c r="C6" s="81" t="s">
        <v>515</v>
      </c>
    </row>
    <row r="7" spans="1:3" ht="15" customHeight="1">
      <c r="A7" s="79" t="s">
        <v>46</v>
      </c>
      <c r="B7" s="154">
        <v>-14610.97</v>
      </c>
      <c r="C7" s="81" t="s">
        <v>515</v>
      </c>
    </row>
    <row r="8" spans="1:3" ht="15" customHeight="1">
      <c r="A8" s="79" t="s">
        <v>59</v>
      </c>
      <c r="B8" s="154">
        <v>-1500</v>
      </c>
      <c r="C8" s="81" t="s">
        <v>515</v>
      </c>
    </row>
    <row r="9" spans="1:3" ht="15" customHeight="1">
      <c r="A9" s="79" t="s">
        <v>60</v>
      </c>
      <c r="B9" s="154">
        <v>-52599.49</v>
      </c>
      <c r="C9" s="81" t="s">
        <v>515</v>
      </c>
    </row>
    <row r="10" spans="1:3" ht="15" customHeight="1">
      <c r="A10" s="113" t="s">
        <v>59</v>
      </c>
      <c r="B10" s="174">
        <v>-1500</v>
      </c>
      <c r="C10" s="175" t="s">
        <v>515</v>
      </c>
    </row>
    <row r="11" spans="1:3" ht="15" customHeight="1">
      <c r="A11" s="110" t="s">
        <v>46</v>
      </c>
      <c r="B11" s="151">
        <v>-1360.9</v>
      </c>
      <c r="C11" s="120" t="s">
        <v>515</v>
      </c>
    </row>
    <row r="12" spans="1:3" ht="15" customHeight="1">
      <c r="A12" s="110" t="s">
        <v>59</v>
      </c>
      <c r="B12" s="151">
        <v>-1500</v>
      </c>
      <c r="C12" s="120" t="s">
        <v>515</v>
      </c>
    </row>
    <row r="13" spans="1:3" ht="15" customHeight="1">
      <c r="A13" s="110" t="s">
        <v>59</v>
      </c>
      <c r="B13" s="151">
        <v>-1500</v>
      </c>
      <c r="C13" s="120" t="s">
        <v>515</v>
      </c>
    </row>
    <row r="14" spans="1:3" ht="15" customHeight="1">
      <c r="A14" s="110" t="s">
        <v>60</v>
      </c>
      <c r="B14" s="151">
        <v>-1668.15</v>
      </c>
      <c r="C14" s="120" t="s">
        <v>515</v>
      </c>
    </row>
    <row r="15" spans="1:3" ht="15" customHeight="1">
      <c r="A15" s="110" t="s">
        <v>59</v>
      </c>
      <c r="B15" s="151">
        <v>-1500</v>
      </c>
      <c r="C15" s="120" t="s">
        <v>515</v>
      </c>
    </row>
    <row r="16" spans="1:3" ht="15" customHeight="1">
      <c r="A16" s="110" t="s">
        <v>46</v>
      </c>
      <c r="B16" s="151">
        <v>-9000.66</v>
      </c>
      <c r="C16" s="120" t="s">
        <v>515</v>
      </c>
    </row>
    <row r="17" spans="1:3" ht="15" customHeight="1">
      <c r="A17" s="110" t="s">
        <v>61</v>
      </c>
      <c r="B17" s="151">
        <v>-1000</v>
      </c>
      <c r="C17" s="120" t="s">
        <v>515</v>
      </c>
    </row>
    <row r="18" spans="1:3" ht="15" customHeight="1">
      <c r="A18" s="110" t="s">
        <v>59</v>
      </c>
      <c r="B18" s="151">
        <v>-1500</v>
      </c>
      <c r="C18" s="120" t="s">
        <v>515</v>
      </c>
    </row>
    <row r="19" spans="1:3" ht="15" customHeight="1">
      <c r="A19" s="110" t="s">
        <v>46</v>
      </c>
      <c r="B19" s="151">
        <v>-15373.33</v>
      </c>
      <c r="C19" s="120" t="s">
        <v>515</v>
      </c>
    </row>
    <row r="20" spans="1:3" ht="15" customHeight="1">
      <c r="A20" s="110" t="s">
        <v>59</v>
      </c>
      <c r="B20" s="151">
        <v>-1500</v>
      </c>
      <c r="C20" s="120" t="s">
        <v>515</v>
      </c>
    </row>
    <row r="21" spans="1:3" ht="15" customHeight="1">
      <c r="A21" s="110" t="s">
        <v>60</v>
      </c>
      <c r="B21" s="151">
        <v>-21697.93</v>
      </c>
      <c r="C21" s="120" t="s">
        <v>515</v>
      </c>
    </row>
    <row r="22" spans="1:3" ht="15" customHeight="1">
      <c r="A22" s="110" t="s">
        <v>46</v>
      </c>
      <c r="B22" s="151">
        <v>-7757.62</v>
      </c>
      <c r="C22" s="120" t="s">
        <v>516</v>
      </c>
    </row>
    <row r="23" spans="1:3" ht="15" customHeight="1">
      <c r="A23" s="110" t="s">
        <v>59</v>
      </c>
      <c r="B23" s="151">
        <v>-1500</v>
      </c>
      <c r="C23" s="120" t="s">
        <v>515</v>
      </c>
    </row>
    <row r="24" spans="1:3" ht="15" customHeight="1">
      <c r="A24" s="110" t="s">
        <v>46</v>
      </c>
      <c r="B24" s="151">
        <v>-9114.07</v>
      </c>
      <c r="C24" s="120" t="s">
        <v>515</v>
      </c>
    </row>
    <row r="25" spans="1:3" ht="15" customHeight="1">
      <c r="A25" s="110" t="s">
        <v>59</v>
      </c>
      <c r="B25" s="151">
        <v>-1500</v>
      </c>
      <c r="C25" s="120" t="s">
        <v>515</v>
      </c>
    </row>
    <row r="26" spans="1:3" ht="15" customHeight="1">
      <c r="A26" s="113" t="s">
        <v>59</v>
      </c>
      <c r="B26" s="174">
        <v>-1500</v>
      </c>
      <c r="C26" s="176" t="s">
        <v>515</v>
      </c>
    </row>
    <row r="27" spans="1:3" ht="15" customHeight="1">
      <c r="A27" s="110" t="s">
        <v>46</v>
      </c>
      <c r="B27" s="151">
        <v>-9397.4</v>
      </c>
      <c r="C27" s="120" t="s">
        <v>515</v>
      </c>
    </row>
    <row r="28" spans="1:3" ht="15" customHeight="1">
      <c r="A28" s="110" t="s">
        <v>60</v>
      </c>
      <c r="B28" s="151">
        <v>-14099.24</v>
      </c>
      <c r="C28" s="120" t="s">
        <v>515</v>
      </c>
    </row>
    <row r="29" spans="1:3" ht="15" customHeight="1">
      <c r="A29" s="114" t="s">
        <v>59</v>
      </c>
      <c r="B29" s="177">
        <v>-1500</v>
      </c>
      <c r="C29" s="155" t="s">
        <v>515</v>
      </c>
    </row>
    <row r="30" spans="1:3" ht="15" customHeight="1">
      <c r="A30" s="77" t="s">
        <v>325</v>
      </c>
      <c r="B30" s="150">
        <v>-10000</v>
      </c>
      <c r="C30" s="120" t="s">
        <v>515</v>
      </c>
    </row>
    <row r="31" spans="1:3" ht="15" customHeight="1">
      <c r="A31" s="77" t="s">
        <v>47</v>
      </c>
      <c r="B31" s="150">
        <v>-32562.96</v>
      </c>
      <c r="C31" s="120" t="s">
        <v>516</v>
      </c>
    </row>
    <row r="32" spans="1:3" ht="15" customHeight="1">
      <c r="A32" s="77" t="s">
        <v>63</v>
      </c>
      <c r="B32" s="150">
        <v>-7500</v>
      </c>
      <c r="C32" s="120" t="s">
        <v>515</v>
      </c>
    </row>
    <row r="33" spans="1:3" ht="15" customHeight="1">
      <c r="A33" s="77" t="s">
        <v>47</v>
      </c>
      <c r="B33" s="150">
        <v>-7627.1</v>
      </c>
      <c r="C33" s="120" t="s">
        <v>516</v>
      </c>
    </row>
    <row r="34" spans="1:3" ht="15" customHeight="1">
      <c r="A34" s="77" t="s">
        <v>63</v>
      </c>
      <c r="B34" s="150">
        <v>-7500</v>
      </c>
      <c r="C34" s="120" t="s">
        <v>515</v>
      </c>
    </row>
    <row r="35" spans="1:3" ht="15" customHeight="1">
      <c r="A35" s="77" t="s">
        <v>64</v>
      </c>
      <c r="B35" s="150">
        <v>-2000</v>
      </c>
      <c r="C35" s="120" t="s">
        <v>515</v>
      </c>
    </row>
    <row r="36" spans="1:3" ht="15" customHeight="1">
      <c r="A36" s="77" t="s">
        <v>64</v>
      </c>
      <c r="B36" s="150">
        <v>-2000</v>
      </c>
      <c r="C36" s="120" t="s">
        <v>515</v>
      </c>
    </row>
    <row r="37" spans="1:3" ht="15" customHeight="1">
      <c r="A37" s="110" t="s">
        <v>326</v>
      </c>
      <c r="B37" s="151">
        <v>-10000</v>
      </c>
      <c r="C37" s="120" t="s">
        <v>515</v>
      </c>
    </row>
    <row r="38" spans="1:3" ht="15" customHeight="1">
      <c r="A38" s="110" t="s">
        <v>47</v>
      </c>
      <c r="B38" s="151">
        <v>-20885.02</v>
      </c>
      <c r="C38" s="120" t="s">
        <v>516</v>
      </c>
    </row>
    <row r="39" spans="1:3" ht="15" customHeight="1">
      <c r="A39" s="110" t="s">
        <v>63</v>
      </c>
      <c r="B39" s="151">
        <v>-7500</v>
      </c>
      <c r="C39" s="120" t="s">
        <v>515</v>
      </c>
    </row>
    <row r="40" spans="1:3" ht="15" customHeight="1">
      <c r="A40" s="110" t="s">
        <v>47</v>
      </c>
      <c r="B40" s="151">
        <v>-3514.17</v>
      </c>
      <c r="C40" s="120" t="s">
        <v>515</v>
      </c>
    </row>
    <row r="41" spans="1:3" ht="15" customHeight="1">
      <c r="A41" s="110" t="s">
        <v>63</v>
      </c>
      <c r="B41" s="151">
        <v>-7500</v>
      </c>
      <c r="C41" s="120" t="s">
        <v>515</v>
      </c>
    </row>
    <row r="42" spans="1:3" ht="15" customHeight="1">
      <c r="A42" s="110" t="s">
        <v>47</v>
      </c>
      <c r="B42" s="151">
        <v>-31312.92</v>
      </c>
      <c r="C42" s="120" t="s">
        <v>517</v>
      </c>
    </row>
    <row r="43" spans="1:3" ht="15" customHeight="1">
      <c r="A43" s="110" t="s">
        <v>63</v>
      </c>
      <c r="B43" s="151">
        <v>-7500</v>
      </c>
      <c r="C43" s="120" t="s">
        <v>515</v>
      </c>
    </row>
    <row r="44" spans="1:3" ht="15" customHeight="1">
      <c r="A44" s="110" t="s">
        <v>47</v>
      </c>
      <c r="B44" s="151">
        <v>-20868.53</v>
      </c>
      <c r="C44" s="120" t="s">
        <v>516</v>
      </c>
    </row>
    <row r="45" spans="1:3" ht="15" customHeight="1">
      <c r="A45" s="110" t="s">
        <v>63</v>
      </c>
      <c r="B45" s="151">
        <v>-7500</v>
      </c>
      <c r="C45" s="120" t="s">
        <v>515</v>
      </c>
    </row>
    <row r="46" spans="1:3" ht="15" customHeight="1">
      <c r="A46" s="110" t="s">
        <v>327</v>
      </c>
      <c r="B46" s="151">
        <v>-10000</v>
      </c>
      <c r="C46" s="120" t="s">
        <v>515</v>
      </c>
    </row>
    <row r="47" spans="1:3" ht="15" customHeight="1">
      <c r="A47" s="110" t="s">
        <v>328</v>
      </c>
      <c r="B47" s="151">
        <v>-10000</v>
      </c>
      <c r="C47" s="120" t="s">
        <v>515</v>
      </c>
    </row>
    <row r="48" spans="1:3" ht="15" customHeight="1">
      <c r="A48" s="110" t="s">
        <v>329</v>
      </c>
      <c r="B48" s="151">
        <v>-10000</v>
      </c>
      <c r="C48" s="120" t="s">
        <v>515</v>
      </c>
    </row>
    <row r="49" spans="1:3" ht="15" customHeight="1">
      <c r="A49" s="110" t="s">
        <v>330</v>
      </c>
      <c r="B49" s="151">
        <v>-10000</v>
      </c>
      <c r="C49" s="120" t="s">
        <v>515</v>
      </c>
    </row>
    <row r="50" ht="15" customHeight="1">
      <c r="B50" s="196">
        <f>SUM(B3:B49)</f>
        <v>-436158.2599999999</v>
      </c>
    </row>
  </sheetData>
  <sheetProtection/>
  <mergeCells count="1">
    <mergeCell ref="A1:C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7"/>
  <sheetViews>
    <sheetView workbookViewId="0" topLeftCell="A1">
      <selection activeCell="B8" sqref="B8"/>
    </sheetView>
  </sheetViews>
  <sheetFormatPr defaultColWidth="31.28125" defaultRowHeight="18" customHeight="1"/>
  <cols>
    <col min="1" max="1" width="45.00390625" style="16" customWidth="1"/>
    <col min="2" max="2" width="19.140625" style="22" customWidth="1"/>
    <col min="3" max="3" width="1.8515625" style="16" customWidth="1"/>
    <col min="4" max="4" width="40.140625" style="16" customWidth="1"/>
    <col min="5" max="5" width="21.57421875" style="22" customWidth="1"/>
    <col min="6" max="6" width="19.140625" style="16" customWidth="1"/>
    <col min="7" max="16384" width="31.28125" style="16" customWidth="1"/>
  </cols>
  <sheetData>
    <row r="1" spans="1:7" ht="18" customHeight="1">
      <c r="A1" s="268" t="s">
        <v>0</v>
      </c>
      <c r="B1" s="268"/>
      <c r="C1" s="268"/>
      <c r="D1" s="268"/>
      <c r="E1" s="268"/>
      <c r="F1" s="15"/>
      <c r="G1" s="15"/>
    </row>
    <row r="2" spans="1:7" ht="18" customHeight="1">
      <c r="A2" s="252" t="s">
        <v>1</v>
      </c>
      <c r="B2" s="252"/>
      <c r="C2" s="252"/>
      <c r="D2" s="252"/>
      <c r="E2" s="252"/>
      <c r="F2" s="4"/>
      <c r="G2" s="4"/>
    </row>
    <row r="4" spans="1:7" ht="18" customHeight="1">
      <c r="A4" s="269" t="s">
        <v>332</v>
      </c>
      <c r="B4" s="269"/>
      <c r="C4" s="269"/>
      <c r="D4" s="269"/>
      <c r="E4" s="269"/>
      <c r="F4" s="1"/>
      <c r="G4" s="1"/>
    </row>
    <row r="5" spans="1:5" ht="18" customHeight="1">
      <c r="A5" s="18" t="s">
        <v>2</v>
      </c>
      <c r="B5" s="19" t="s">
        <v>3</v>
      </c>
      <c r="C5" s="18"/>
      <c r="D5" s="18" t="s">
        <v>5</v>
      </c>
      <c r="E5" s="19" t="s">
        <v>3</v>
      </c>
    </row>
    <row r="6" spans="1:6" s="3" customFormat="1" ht="18" customHeight="1">
      <c r="A6" s="73" t="s">
        <v>75</v>
      </c>
      <c r="B6" s="99">
        <v>91279492.15</v>
      </c>
      <c r="C6" s="10"/>
      <c r="D6" s="28" t="s">
        <v>336</v>
      </c>
      <c r="E6" s="70">
        <v>143146826</v>
      </c>
      <c r="F6" s="20"/>
    </row>
    <row r="7" spans="1:5" s="3" customFormat="1" ht="18" customHeight="1">
      <c r="A7" s="73" t="s">
        <v>15</v>
      </c>
      <c r="B7" s="36">
        <v>1000000</v>
      </c>
      <c r="C7" s="10"/>
      <c r="D7" s="28" t="s">
        <v>156</v>
      </c>
      <c r="E7" s="9">
        <v>9500000</v>
      </c>
    </row>
    <row r="8" spans="1:7" s="3" customFormat="1" ht="18" customHeight="1">
      <c r="A8" s="73" t="s">
        <v>422</v>
      </c>
      <c r="B8" s="53">
        <v>37025826.32</v>
      </c>
      <c r="C8" s="10"/>
      <c r="D8" s="90" t="s">
        <v>19</v>
      </c>
      <c r="E8" s="70">
        <v>17403000</v>
      </c>
      <c r="G8" s="5"/>
    </row>
    <row r="9" spans="1:7" s="3" customFormat="1" ht="18" customHeight="1">
      <c r="A9" s="73" t="s">
        <v>21</v>
      </c>
      <c r="B9" s="53">
        <v>517638000</v>
      </c>
      <c r="C9" s="10"/>
      <c r="D9" s="28" t="s">
        <v>20</v>
      </c>
      <c r="E9" s="70">
        <v>396871000</v>
      </c>
      <c r="G9" s="5"/>
    </row>
    <row r="10" spans="1:6" s="3" customFormat="1" ht="18" customHeight="1">
      <c r="A10" s="74" t="s">
        <v>333</v>
      </c>
      <c r="B10" s="53">
        <v>107780000</v>
      </c>
      <c r="C10" s="10"/>
      <c r="D10" s="115" t="s">
        <v>249</v>
      </c>
      <c r="E10" s="9">
        <v>19698000</v>
      </c>
      <c r="F10" s="5"/>
    </row>
    <row r="11" spans="1:6" s="3" customFormat="1" ht="18" customHeight="1">
      <c r="A11" s="73" t="s">
        <v>334</v>
      </c>
      <c r="B11" s="53">
        <v>2550000</v>
      </c>
      <c r="C11" s="10"/>
      <c r="D11" s="95" t="s">
        <v>258</v>
      </c>
      <c r="E11" s="9">
        <v>20510000</v>
      </c>
      <c r="F11" s="5"/>
    </row>
    <row r="12" spans="1:7" s="3" customFormat="1" ht="18" customHeight="1">
      <c r="A12" s="73" t="s">
        <v>66</v>
      </c>
      <c r="B12" s="53">
        <v>58149040.39</v>
      </c>
      <c r="C12" s="10"/>
      <c r="D12" s="95" t="s">
        <v>259</v>
      </c>
      <c r="E12" s="9">
        <v>1410000</v>
      </c>
      <c r="F12" s="48"/>
      <c r="G12" s="46"/>
    </row>
    <row r="13" spans="1:7" s="3" customFormat="1" ht="18" customHeight="1">
      <c r="A13" s="73" t="s">
        <v>67</v>
      </c>
      <c r="B13" s="53">
        <v>1234922.49</v>
      </c>
      <c r="C13" s="10"/>
      <c r="D13" s="28" t="s">
        <v>54</v>
      </c>
      <c r="E13" s="70">
        <v>112421000</v>
      </c>
      <c r="F13" s="52"/>
      <c r="G13" s="46"/>
    </row>
    <row r="14" spans="1:7" s="3" customFormat="1" ht="18" customHeight="1">
      <c r="A14" s="73"/>
      <c r="B14" s="53"/>
      <c r="C14" s="10"/>
      <c r="D14" s="28" t="s">
        <v>55</v>
      </c>
      <c r="E14" s="70">
        <v>6762000</v>
      </c>
      <c r="F14" s="52"/>
      <c r="G14" s="46"/>
    </row>
    <row r="15" spans="1:7" s="3" customFormat="1" ht="18" customHeight="1">
      <c r="A15" s="73"/>
      <c r="B15" s="53"/>
      <c r="C15" s="10"/>
      <c r="D15" s="28" t="s">
        <v>308</v>
      </c>
      <c r="E15" s="9">
        <v>2040000</v>
      </c>
      <c r="F15" s="52"/>
      <c r="G15" s="46"/>
    </row>
    <row r="16" spans="1:7" s="3" customFormat="1" ht="18" customHeight="1">
      <c r="A16" s="73"/>
      <c r="B16" s="53"/>
      <c r="C16" s="10"/>
      <c r="D16" s="28" t="s">
        <v>339</v>
      </c>
      <c r="E16" s="9">
        <v>541000</v>
      </c>
      <c r="F16" s="52"/>
      <c r="G16" s="46"/>
    </row>
    <row r="17" spans="1:7" s="3" customFormat="1" ht="18" customHeight="1">
      <c r="A17" s="73"/>
      <c r="B17" s="53"/>
      <c r="C17" s="10"/>
      <c r="D17" s="28" t="s">
        <v>24</v>
      </c>
      <c r="E17" s="9">
        <v>2883000</v>
      </c>
      <c r="F17" s="52"/>
      <c r="G17" s="46"/>
    </row>
    <row r="18" spans="1:7" s="3" customFormat="1" ht="18" customHeight="1">
      <c r="A18" s="73"/>
      <c r="B18" s="53"/>
      <c r="C18" s="10"/>
      <c r="D18" s="28" t="s">
        <v>11</v>
      </c>
      <c r="E18" s="9">
        <v>2072000</v>
      </c>
      <c r="F18" s="52"/>
      <c r="G18" s="46"/>
    </row>
    <row r="19" spans="1:7" s="3" customFormat="1" ht="18" customHeight="1">
      <c r="A19" s="73"/>
      <c r="B19" s="53"/>
      <c r="C19" s="10"/>
      <c r="D19" s="28" t="s">
        <v>321</v>
      </c>
      <c r="E19" s="9">
        <v>2390000</v>
      </c>
      <c r="F19" s="52"/>
      <c r="G19" s="46"/>
    </row>
    <row r="20" spans="1:7" s="3" customFormat="1" ht="18" customHeight="1">
      <c r="A20" s="75"/>
      <c r="B20" s="76"/>
      <c r="C20" s="10"/>
      <c r="D20" s="28" t="s">
        <v>65</v>
      </c>
      <c r="E20" s="70">
        <v>436158.26</v>
      </c>
      <c r="F20" s="48"/>
      <c r="G20" s="46"/>
    </row>
    <row r="21" spans="1:7" s="3" customFormat="1" ht="18" customHeight="1">
      <c r="A21" s="75"/>
      <c r="B21" s="76"/>
      <c r="C21" s="10"/>
      <c r="D21" s="10" t="s">
        <v>337</v>
      </c>
      <c r="E21" s="70">
        <v>1050000</v>
      </c>
      <c r="F21" s="48"/>
      <c r="G21" s="46"/>
    </row>
    <row r="22" spans="1:7" s="3" customFormat="1" ht="18" customHeight="1">
      <c r="A22" s="75"/>
      <c r="B22" s="76"/>
      <c r="C22" s="10"/>
      <c r="D22" s="10"/>
      <c r="E22" s="70"/>
      <c r="F22" s="48"/>
      <c r="G22" s="46"/>
    </row>
    <row r="23" spans="1:7" s="3" customFormat="1" ht="18" customHeight="1">
      <c r="A23" s="73"/>
      <c r="B23" s="72"/>
      <c r="C23" s="10"/>
      <c r="D23" s="11"/>
      <c r="E23" s="12"/>
      <c r="F23" s="48"/>
      <c r="G23" s="46"/>
    </row>
    <row r="24" spans="1:5" s="3" customFormat="1" ht="18" customHeight="1">
      <c r="A24" s="85" t="s">
        <v>48</v>
      </c>
      <c r="B24" s="19">
        <f>SUM(B6:B23)</f>
        <v>816657281.35</v>
      </c>
      <c r="C24" s="11"/>
      <c r="D24" s="11" t="s">
        <v>71</v>
      </c>
      <c r="E24" s="13">
        <f>SUM(E6:E23)</f>
        <v>739133984.26</v>
      </c>
    </row>
    <row r="25" spans="1:7" s="3" customFormat="1" ht="18" customHeight="1">
      <c r="A25" s="85"/>
      <c r="B25" s="72"/>
      <c r="C25" s="10"/>
      <c r="D25" s="85" t="s">
        <v>4</v>
      </c>
      <c r="E25" s="13">
        <f>B24-E24</f>
        <v>77523297.09000003</v>
      </c>
      <c r="F25" s="96"/>
      <c r="G25" s="21"/>
    </row>
    <row r="26" ht="18" customHeight="1">
      <c r="F26" s="47"/>
    </row>
    <row r="27" ht="18" customHeight="1">
      <c r="A27" s="22"/>
    </row>
  </sheetData>
  <sheetProtection/>
  <mergeCells count="3">
    <mergeCell ref="A1:E1"/>
    <mergeCell ref="A2:E2"/>
    <mergeCell ref="A4:E4"/>
  </mergeCells>
  <printOptions/>
  <pageMargins left="0.54" right="0.25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9">
      <selection activeCell="C21" sqref="C21"/>
    </sheetView>
  </sheetViews>
  <sheetFormatPr defaultColWidth="9.140625" defaultRowHeight="12.75"/>
  <cols>
    <col min="1" max="1" width="19.28125" style="129" customWidth="1"/>
    <col min="2" max="2" width="20.57421875" style="129" customWidth="1"/>
    <col min="3" max="3" width="34.8515625" style="129" customWidth="1"/>
    <col min="4" max="4" width="6.421875" style="159" customWidth="1"/>
    <col min="5" max="5" width="20.140625" style="162" customWidth="1"/>
    <col min="6" max="6" width="21.421875" style="129" customWidth="1"/>
    <col min="7" max="7" width="37.421875" style="129" customWidth="1"/>
    <col min="8" max="16384" width="9.140625" style="159" customWidth="1"/>
  </cols>
  <sheetData>
    <row r="1" spans="1:7" ht="16.5" customHeight="1">
      <c r="A1" s="270" t="s">
        <v>424</v>
      </c>
      <c r="B1" s="270"/>
      <c r="C1" s="270"/>
      <c r="E1" s="271" t="s">
        <v>423</v>
      </c>
      <c r="F1" s="272"/>
      <c r="G1" s="273"/>
    </row>
    <row r="2" spans="1:7" ht="16.5" customHeight="1">
      <c r="A2" s="163" t="s">
        <v>397</v>
      </c>
      <c r="B2" s="163" t="s">
        <v>398</v>
      </c>
      <c r="C2" s="164" t="s">
        <v>399</v>
      </c>
      <c r="E2" s="156" t="s">
        <v>397</v>
      </c>
      <c r="F2" s="156" t="s">
        <v>400</v>
      </c>
      <c r="G2" s="121" t="s">
        <v>399</v>
      </c>
    </row>
    <row r="3" spans="1:7" ht="16.5" customHeight="1">
      <c r="A3" s="165"/>
      <c r="B3" s="166">
        <v>91279492.15</v>
      </c>
      <c r="C3" s="122" t="s">
        <v>401</v>
      </c>
      <c r="E3" s="157"/>
      <c r="F3" s="123">
        <v>77523000</v>
      </c>
      <c r="G3" s="122" t="s">
        <v>425</v>
      </c>
    </row>
    <row r="4" spans="1:7" ht="16.5" customHeight="1">
      <c r="A4" s="165"/>
      <c r="B4" s="167">
        <v>1000000</v>
      </c>
      <c r="C4" s="122" t="s">
        <v>402</v>
      </c>
      <c r="E4" s="157"/>
      <c r="F4" s="123">
        <v>1500000</v>
      </c>
      <c r="G4" s="122" t="s">
        <v>402</v>
      </c>
    </row>
    <row r="5" spans="1:7" ht="16.5" customHeight="1">
      <c r="A5" s="165"/>
      <c r="B5" s="168">
        <v>37025826.32</v>
      </c>
      <c r="C5" s="122" t="s">
        <v>426</v>
      </c>
      <c r="E5" s="157"/>
      <c r="F5" s="123">
        <v>20250000</v>
      </c>
      <c r="G5" s="122" t="s">
        <v>426</v>
      </c>
    </row>
    <row r="6" spans="1:7" ht="16.5" customHeight="1">
      <c r="A6" s="165"/>
      <c r="B6" s="168">
        <v>517638000</v>
      </c>
      <c r="C6" s="124" t="s">
        <v>403</v>
      </c>
      <c r="E6" s="160"/>
      <c r="F6" s="157">
        <v>321000000</v>
      </c>
      <c r="G6" s="124" t="s">
        <v>403</v>
      </c>
    </row>
    <row r="7" spans="1:7" ht="16.5" customHeight="1">
      <c r="A7" s="165"/>
      <c r="B7" s="168">
        <v>107780000</v>
      </c>
      <c r="C7" s="125" t="s">
        <v>427</v>
      </c>
      <c r="E7" s="157"/>
      <c r="F7" s="157">
        <v>80000000</v>
      </c>
      <c r="G7" s="125" t="s">
        <v>427</v>
      </c>
    </row>
    <row r="8" spans="1:7" ht="16.5" customHeight="1">
      <c r="A8" s="165"/>
      <c r="B8" s="168">
        <v>2550000</v>
      </c>
      <c r="C8" s="122" t="s">
        <v>404</v>
      </c>
      <c r="E8" s="157"/>
      <c r="F8" s="157">
        <v>1500000</v>
      </c>
      <c r="G8" s="122" t="s">
        <v>405</v>
      </c>
    </row>
    <row r="9" spans="1:7" ht="16.5" customHeight="1">
      <c r="A9" s="165"/>
      <c r="B9" s="168">
        <v>58149040.39</v>
      </c>
      <c r="C9" s="122" t="s">
        <v>406</v>
      </c>
      <c r="E9" s="157"/>
      <c r="F9" s="157">
        <v>50597000</v>
      </c>
      <c r="G9" s="122" t="s">
        <v>406</v>
      </c>
    </row>
    <row r="10" spans="1:7" ht="16.5" customHeight="1">
      <c r="A10" s="165"/>
      <c r="B10" s="168">
        <v>1234922.49</v>
      </c>
      <c r="C10" s="122" t="s">
        <v>428</v>
      </c>
      <c r="E10" s="157"/>
      <c r="F10" s="157">
        <v>0</v>
      </c>
      <c r="G10" s="122" t="s">
        <v>428</v>
      </c>
    </row>
    <row r="11" spans="1:7" ht="16.5" customHeight="1">
      <c r="A11" s="165"/>
      <c r="B11" s="126"/>
      <c r="C11" s="122"/>
      <c r="E11" s="157"/>
      <c r="F11" s="157"/>
      <c r="G11" s="127"/>
    </row>
    <row r="12" spans="1:7" ht="16.5" customHeight="1">
      <c r="A12" s="169">
        <v>143146826</v>
      </c>
      <c r="B12" s="165"/>
      <c r="C12" s="122" t="s">
        <v>429</v>
      </c>
      <c r="E12" s="157">
        <v>65000000</v>
      </c>
      <c r="F12" s="161"/>
      <c r="G12" s="122" t="s">
        <v>429</v>
      </c>
    </row>
    <row r="13" spans="1:7" ht="16.5" customHeight="1">
      <c r="A13" s="170">
        <v>9500000</v>
      </c>
      <c r="B13" s="165"/>
      <c r="C13" s="122" t="s">
        <v>430</v>
      </c>
      <c r="E13" s="157">
        <v>15200000</v>
      </c>
      <c r="F13" s="157"/>
      <c r="G13" s="122" t="s">
        <v>430</v>
      </c>
    </row>
    <row r="14" spans="1:7" ht="16.5" customHeight="1">
      <c r="A14" s="169">
        <v>17403000</v>
      </c>
      <c r="B14" s="165"/>
      <c r="C14" s="125" t="s">
        <v>410</v>
      </c>
      <c r="E14" s="157">
        <v>10750000</v>
      </c>
      <c r="F14" s="157"/>
      <c r="G14" s="125" t="s">
        <v>410</v>
      </c>
    </row>
    <row r="15" spans="1:7" ht="16.5" customHeight="1">
      <c r="A15" s="169">
        <v>396871000</v>
      </c>
      <c r="B15" s="171"/>
      <c r="C15" s="125" t="s">
        <v>409</v>
      </c>
      <c r="E15" s="157">
        <v>350000000</v>
      </c>
      <c r="F15" s="157"/>
      <c r="G15" s="125" t="s">
        <v>409</v>
      </c>
    </row>
    <row r="16" spans="1:7" ht="16.5" customHeight="1">
      <c r="A16" s="170">
        <v>19698000</v>
      </c>
      <c r="B16" s="171"/>
      <c r="C16" s="122" t="s">
        <v>431</v>
      </c>
      <c r="E16" s="157">
        <v>9250000</v>
      </c>
      <c r="F16" s="157"/>
      <c r="G16" s="122" t="s">
        <v>431</v>
      </c>
    </row>
    <row r="17" spans="1:7" ht="16.5" customHeight="1">
      <c r="A17" s="170">
        <v>20510000</v>
      </c>
      <c r="B17" s="171"/>
      <c r="C17" s="122" t="s">
        <v>408</v>
      </c>
      <c r="E17" s="157">
        <v>7300000</v>
      </c>
      <c r="F17" s="157"/>
      <c r="G17" s="122" t="s">
        <v>408</v>
      </c>
    </row>
    <row r="18" spans="1:7" ht="16.5" customHeight="1">
      <c r="A18" s="170">
        <v>1410000</v>
      </c>
      <c r="B18" s="172"/>
      <c r="C18" s="122" t="s">
        <v>432</v>
      </c>
      <c r="E18" s="157">
        <v>2200000</v>
      </c>
      <c r="F18" s="157"/>
      <c r="G18" s="122" t="s">
        <v>432</v>
      </c>
    </row>
    <row r="19" spans="1:7" ht="16.5" customHeight="1">
      <c r="A19" s="169">
        <v>112421000</v>
      </c>
      <c r="B19" s="165"/>
      <c r="C19" s="122" t="s">
        <v>411</v>
      </c>
      <c r="E19" s="157">
        <v>70000000</v>
      </c>
      <c r="F19" s="157"/>
      <c r="G19" s="122" t="s">
        <v>411</v>
      </c>
    </row>
    <row r="20" spans="1:7" ht="16.5" customHeight="1">
      <c r="A20" s="169">
        <v>6762000</v>
      </c>
      <c r="B20" s="165"/>
      <c r="C20" s="122" t="s">
        <v>407</v>
      </c>
      <c r="E20" s="157">
        <v>3150000</v>
      </c>
      <c r="F20" s="161"/>
      <c r="G20" s="122" t="s">
        <v>407</v>
      </c>
    </row>
    <row r="21" spans="1:7" ht="16.5" customHeight="1">
      <c r="A21" s="170">
        <v>2040000</v>
      </c>
      <c r="B21" s="172"/>
      <c r="C21" s="125" t="s">
        <v>416</v>
      </c>
      <c r="E21" s="157">
        <v>1200000</v>
      </c>
      <c r="F21" s="161"/>
      <c r="G21" s="125" t="s">
        <v>416</v>
      </c>
    </row>
    <row r="22" spans="1:7" ht="16.5" customHeight="1">
      <c r="A22" s="170">
        <v>541000</v>
      </c>
      <c r="B22" s="172"/>
      <c r="C22" s="122" t="s">
        <v>412</v>
      </c>
      <c r="E22" s="157">
        <v>1600000</v>
      </c>
      <c r="F22" s="157"/>
      <c r="G22" s="122" t="s">
        <v>412</v>
      </c>
    </row>
    <row r="23" spans="1:7" ht="16.5" customHeight="1">
      <c r="A23" s="170">
        <v>2883000</v>
      </c>
      <c r="B23" s="126"/>
      <c r="C23" s="125" t="s">
        <v>414</v>
      </c>
      <c r="E23" s="157">
        <v>7000000</v>
      </c>
      <c r="F23" s="157"/>
      <c r="G23" s="125" t="s">
        <v>414</v>
      </c>
    </row>
    <row r="24" spans="1:7" ht="16.5" customHeight="1">
      <c r="A24" s="170">
        <v>2072000</v>
      </c>
      <c r="B24" s="126"/>
      <c r="C24" s="125" t="s">
        <v>415</v>
      </c>
      <c r="E24" s="157">
        <v>3200000</v>
      </c>
      <c r="F24" s="157"/>
      <c r="G24" s="125" t="s">
        <v>415</v>
      </c>
    </row>
    <row r="25" spans="1:7" ht="16.5" customHeight="1">
      <c r="A25" s="170">
        <v>2390000</v>
      </c>
      <c r="B25" s="126"/>
      <c r="C25" s="125" t="s">
        <v>433</v>
      </c>
      <c r="E25" s="157">
        <v>5000000</v>
      </c>
      <c r="F25" s="157"/>
      <c r="G25" s="125" t="s">
        <v>446</v>
      </c>
    </row>
    <row r="26" spans="1:7" ht="16.5" customHeight="1">
      <c r="A26" s="169">
        <v>436158.26</v>
      </c>
      <c r="B26" s="126"/>
      <c r="C26" s="125" t="s">
        <v>413</v>
      </c>
      <c r="E26" s="157">
        <v>310000</v>
      </c>
      <c r="F26" s="157"/>
      <c r="G26" s="125" t="s">
        <v>413</v>
      </c>
    </row>
    <row r="27" spans="1:7" ht="16.5" customHeight="1">
      <c r="A27" s="169">
        <v>1050000</v>
      </c>
      <c r="B27" s="126"/>
      <c r="C27" s="125" t="s">
        <v>434</v>
      </c>
      <c r="E27" s="157">
        <v>1210000</v>
      </c>
      <c r="F27" s="157"/>
      <c r="G27" s="125" t="s">
        <v>434</v>
      </c>
    </row>
    <row r="28" spans="1:7" ht="16.5" customHeight="1">
      <c r="A28" s="163">
        <f>SUM(A12:A27)</f>
        <v>739133984.26</v>
      </c>
      <c r="B28" s="163">
        <f>SUM(B3:B10)</f>
        <v>816657281.35</v>
      </c>
      <c r="C28" s="164" t="s">
        <v>417</v>
      </c>
      <c r="E28" s="156">
        <f>SUM(E12:E27)</f>
        <v>552370000</v>
      </c>
      <c r="F28" s="156">
        <f>SUM(F3:F10)</f>
        <v>552370000</v>
      </c>
      <c r="G28" s="121" t="s">
        <v>418</v>
      </c>
    </row>
    <row r="29" spans="1:7" ht="16.5" customHeight="1">
      <c r="A29" s="172"/>
      <c r="B29" s="172">
        <f>B28-A28</f>
        <v>77523297.09000003</v>
      </c>
      <c r="C29" s="128" t="s">
        <v>419</v>
      </c>
      <c r="E29" s="156"/>
      <c r="F29" s="156">
        <f>F28-E28</f>
        <v>0</v>
      </c>
      <c r="G29" s="121" t="s">
        <v>420</v>
      </c>
    </row>
    <row r="30" spans="1:6" ht="16.5" customHeight="1">
      <c r="A30" s="172"/>
      <c r="B30" s="172">
        <v>297.09</v>
      </c>
      <c r="C30" s="128" t="s">
        <v>421</v>
      </c>
      <c r="F30" s="162"/>
    </row>
    <row r="31" spans="1:3" ht="16.5" customHeight="1">
      <c r="A31" s="172"/>
      <c r="B31" s="172">
        <f>B29-B30</f>
        <v>77523000.00000003</v>
      </c>
      <c r="C31" s="128" t="s">
        <v>447</v>
      </c>
    </row>
  </sheetData>
  <sheetProtection/>
  <mergeCells count="2">
    <mergeCell ref="A1:C1"/>
    <mergeCell ref="E1:G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0">
      <selection activeCell="E31" sqref="E31"/>
    </sheetView>
  </sheetViews>
  <sheetFormatPr defaultColWidth="9.140625" defaultRowHeight="12.75"/>
  <cols>
    <col min="1" max="1" width="43.00390625" style="0" customWidth="1"/>
    <col min="2" max="2" width="19.421875" style="0" customWidth="1"/>
    <col min="3" max="3" width="19.8515625" style="0" customWidth="1"/>
    <col min="5" max="5" width="44.00390625" style="220" customWidth="1"/>
    <col min="6" max="6" width="21.140625" style="227" customWidth="1"/>
    <col min="7" max="7" width="20.8515625" style="237" customWidth="1"/>
  </cols>
  <sheetData>
    <row r="1" spans="1:7" ht="15">
      <c r="A1" s="274" t="s">
        <v>522</v>
      </c>
      <c r="B1" s="274"/>
      <c r="C1" s="274"/>
      <c r="D1" s="200"/>
      <c r="E1" s="275" t="s">
        <v>519</v>
      </c>
      <c r="F1" s="276"/>
      <c r="G1" s="276"/>
    </row>
    <row r="2" spans="1:7" ht="30" customHeight="1">
      <c r="A2" s="201" t="s">
        <v>13</v>
      </c>
      <c r="B2" s="207" t="s">
        <v>546</v>
      </c>
      <c r="C2" s="207" t="s">
        <v>547</v>
      </c>
      <c r="D2" s="200"/>
      <c r="E2" s="212" t="s">
        <v>13</v>
      </c>
      <c r="F2" s="221" t="s">
        <v>546</v>
      </c>
      <c r="G2" s="228" t="s">
        <v>547</v>
      </c>
    </row>
    <row r="3" spans="1:7" ht="15">
      <c r="A3" s="73" t="s">
        <v>523</v>
      </c>
      <c r="B3" s="72"/>
      <c r="C3" s="99">
        <v>91279492.15</v>
      </c>
      <c r="D3" s="200"/>
      <c r="E3" s="74" t="s">
        <v>545</v>
      </c>
      <c r="F3" s="222"/>
      <c r="G3" s="229">
        <v>77523000</v>
      </c>
    </row>
    <row r="4" spans="1:7" ht="15">
      <c r="A4" s="73" t="s">
        <v>524</v>
      </c>
      <c r="B4" s="208"/>
      <c r="C4" s="36">
        <v>1000000</v>
      </c>
      <c r="D4" s="200"/>
      <c r="E4" s="74" t="s">
        <v>524</v>
      </c>
      <c r="F4" s="222"/>
      <c r="G4" s="229">
        <v>1500000</v>
      </c>
    </row>
    <row r="5" spans="1:7" ht="15">
      <c r="A5" s="209" t="s">
        <v>525</v>
      </c>
      <c r="B5" s="71"/>
      <c r="C5" s="53">
        <v>37025826.32</v>
      </c>
      <c r="D5" s="200"/>
      <c r="E5" s="213" t="s">
        <v>525</v>
      </c>
      <c r="F5" s="222"/>
      <c r="G5" s="229">
        <v>20250000</v>
      </c>
    </row>
    <row r="6" spans="1:7" ht="15">
      <c r="A6" s="209" t="s">
        <v>526</v>
      </c>
      <c r="B6" s="71"/>
      <c r="C6" s="53">
        <v>517638000</v>
      </c>
      <c r="D6" s="200"/>
      <c r="E6" s="213" t="s">
        <v>526</v>
      </c>
      <c r="F6" s="223"/>
      <c r="G6" s="230">
        <v>321000000</v>
      </c>
    </row>
    <row r="7" spans="1:7" ht="15">
      <c r="A7" s="210" t="s">
        <v>527</v>
      </c>
      <c r="B7" s="72"/>
      <c r="C7" s="53">
        <v>107780000</v>
      </c>
      <c r="D7" s="200"/>
      <c r="E7" s="215" t="s">
        <v>527</v>
      </c>
      <c r="F7" s="223"/>
      <c r="G7" s="230">
        <v>80000000</v>
      </c>
    </row>
    <row r="8" spans="1:7" ht="15">
      <c r="A8" s="210" t="s">
        <v>528</v>
      </c>
      <c r="B8" s="72"/>
      <c r="C8" s="53">
        <v>2550000</v>
      </c>
      <c r="D8" s="200"/>
      <c r="E8" s="215" t="s">
        <v>542</v>
      </c>
      <c r="F8" s="223"/>
      <c r="G8" s="230">
        <v>1500000</v>
      </c>
    </row>
    <row r="9" spans="1:7" ht="15">
      <c r="A9" s="209" t="s">
        <v>529</v>
      </c>
      <c r="B9" s="72"/>
      <c r="C9" s="53">
        <v>58149040.39</v>
      </c>
      <c r="D9" s="200"/>
      <c r="E9" s="213" t="s">
        <v>529</v>
      </c>
      <c r="F9" s="223"/>
      <c r="G9" s="230">
        <v>50597000</v>
      </c>
    </row>
    <row r="10" spans="1:7" ht="15">
      <c r="A10" s="209" t="s">
        <v>530</v>
      </c>
      <c r="B10" s="72"/>
      <c r="C10" s="53">
        <v>1234922.49</v>
      </c>
      <c r="D10" s="200"/>
      <c r="E10" s="213" t="s">
        <v>530</v>
      </c>
      <c r="F10" s="223"/>
      <c r="G10" s="230">
        <v>0</v>
      </c>
    </row>
    <row r="11" spans="1:7" ht="15">
      <c r="A11" s="73"/>
      <c r="B11" s="72"/>
      <c r="C11" s="72"/>
      <c r="D11" s="200"/>
      <c r="E11" s="74"/>
      <c r="F11" s="223"/>
      <c r="G11" s="231"/>
    </row>
    <row r="12" spans="1:7" ht="15">
      <c r="A12" s="73"/>
      <c r="B12" s="72"/>
      <c r="C12" s="72"/>
      <c r="D12" s="200"/>
      <c r="E12" s="74"/>
      <c r="F12" s="223"/>
      <c r="G12" s="231"/>
    </row>
    <row r="13" spans="1:7" ht="15">
      <c r="A13" s="73"/>
      <c r="B13" s="126"/>
      <c r="C13" s="122"/>
      <c r="D13" s="200"/>
      <c r="E13" s="214"/>
      <c r="F13" s="223"/>
      <c r="G13" s="232"/>
    </row>
    <row r="14" spans="1:7" ht="15">
      <c r="A14" s="209" t="s">
        <v>531</v>
      </c>
      <c r="B14" s="70">
        <v>143146826</v>
      </c>
      <c r="C14" s="122"/>
      <c r="D14" s="200"/>
      <c r="E14" s="213" t="s">
        <v>531</v>
      </c>
      <c r="F14" s="223">
        <v>65000000</v>
      </c>
      <c r="G14" s="230"/>
    </row>
    <row r="15" spans="1:7" ht="15">
      <c r="A15" s="210" t="s">
        <v>532</v>
      </c>
      <c r="B15" s="9">
        <v>9500000</v>
      </c>
      <c r="C15" s="122"/>
      <c r="D15" s="200"/>
      <c r="E15" s="215" t="s">
        <v>532</v>
      </c>
      <c r="F15" s="223">
        <v>15200000</v>
      </c>
      <c r="G15" s="230"/>
    </row>
    <row r="16" spans="1:7" ht="15">
      <c r="A16" s="210" t="s">
        <v>533</v>
      </c>
      <c r="B16" s="70">
        <v>17403000</v>
      </c>
      <c r="C16" s="122"/>
      <c r="D16" s="200"/>
      <c r="E16" s="215" t="s">
        <v>533</v>
      </c>
      <c r="F16" s="223">
        <v>10750000</v>
      </c>
      <c r="G16" s="230"/>
    </row>
    <row r="17" spans="1:7" ht="15">
      <c r="A17" s="209" t="s">
        <v>534</v>
      </c>
      <c r="B17" s="70">
        <v>396871000</v>
      </c>
      <c r="C17" s="125"/>
      <c r="D17" s="200"/>
      <c r="E17" s="213" t="s">
        <v>534</v>
      </c>
      <c r="F17" s="223">
        <v>350000000</v>
      </c>
      <c r="G17" s="230"/>
    </row>
    <row r="18" spans="1:7" ht="15">
      <c r="A18" s="209" t="s">
        <v>535</v>
      </c>
      <c r="B18" s="9">
        <v>19698000</v>
      </c>
      <c r="C18" s="125"/>
      <c r="D18" s="200"/>
      <c r="E18" s="213" t="s">
        <v>535</v>
      </c>
      <c r="F18" s="223">
        <v>9250000</v>
      </c>
      <c r="G18" s="230"/>
    </row>
    <row r="19" spans="1:7" ht="15">
      <c r="A19" s="210" t="s">
        <v>536</v>
      </c>
      <c r="B19" s="9">
        <v>20510000</v>
      </c>
      <c r="C19" s="125"/>
      <c r="D19" s="200"/>
      <c r="E19" s="215" t="s">
        <v>536</v>
      </c>
      <c r="F19" s="223">
        <v>7300000</v>
      </c>
      <c r="G19" s="230"/>
    </row>
    <row r="20" spans="1:7" ht="15">
      <c r="A20" s="95" t="s">
        <v>259</v>
      </c>
      <c r="B20" s="9">
        <v>1410000</v>
      </c>
      <c r="C20" s="125"/>
      <c r="D20" s="200"/>
      <c r="E20" s="216" t="s">
        <v>259</v>
      </c>
      <c r="F20" s="223">
        <v>2200000</v>
      </c>
      <c r="G20" s="230"/>
    </row>
    <row r="21" spans="1:7" ht="15">
      <c r="A21" s="210" t="s">
        <v>537</v>
      </c>
      <c r="B21" s="70">
        <v>112421000</v>
      </c>
      <c r="C21" s="122"/>
      <c r="D21" s="200"/>
      <c r="E21" s="215" t="s">
        <v>537</v>
      </c>
      <c r="F21" s="223">
        <v>70000000</v>
      </c>
      <c r="G21" s="230"/>
    </row>
    <row r="22" spans="1:7" ht="15">
      <c r="A22" s="206" t="s">
        <v>538</v>
      </c>
      <c r="B22" s="70">
        <v>6762000</v>
      </c>
      <c r="C22" s="122"/>
      <c r="D22" s="200"/>
      <c r="E22" s="217" t="s">
        <v>538</v>
      </c>
      <c r="F22" s="223">
        <v>3150000</v>
      </c>
      <c r="G22" s="230"/>
    </row>
    <row r="23" spans="1:7" ht="15">
      <c r="A23" s="210" t="s">
        <v>539</v>
      </c>
      <c r="B23" s="9">
        <v>2040000</v>
      </c>
      <c r="C23" s="122"/>
      <c r="D23" s="200"/>
      <c r="E23" s="215" t="s">
        <v>539</v>
      </c>
      <c r="F23" s="223">
        <v>1200000</v>
      </c>
      <c r="G23" s="230"/>
    </row>
    <row r="24" spans="1:7" ht="15">
      <c r="A24" s="209" t="s">
        <v>540</v>
      </c>
      <c r="B24" s="9">
        <v>541000</v>
      </c>
      <c r="C24" s="122"/>
      <c r="D24" s="200"/>
      <c r="E24" s="213" t="s">
        <v>540</v>
      </c>
      <c r="F24" s="223">
        <v>1600000</v>
      </c>
      <c r="G24" s="230"/>
    </row>
    <row r="25" spans="1:7" ht="15">
      <c r="A25" s="209" t="s">
        <v>541</v>
      </c>
      <c r="B25" s="9">
        <v>2883000</v>
      </c>
      <c r="C25" s="125"/>
      <c r="D25" s="200"/>
      <c r="E25" s="213" t="s">
        <v>541</v>
      </c>
      <c r="F25" s="223">
        <v>7000000</v>
      </c>
      <c r="G25" s="230"/>
    </row>
    <row r="26" spans="1:7" ht="15">
      <c r="A26" s="205" t="s">
        <v>549</v>
      </c>
      <c r="B26" s="9">
        <v>2072000</v>
      </c>
      <c r="C26" s="125"/>
      <c r="D26" s="200"/>
      <c r="E26" s="213" t="s">
        <v>549</v>
      </c>
      <c r="F26" s="223">
        <v>3200000</v>
      </c>
      <c r="G26" s="230"/>
    </row>
    <row r="27" spans="1:7" ht="15">
      <c r="A27" s="210" t="s">
        <v>548</v>
      </c>
      <c r="B27" s="9">
        <v>2390000</v>
      </c>
      <c r="C27" s="125"/>
      <c r="D27" s="200"/>
      <c r="E27" s="215" t="s">
        <v>548</v>
      </c>
      <c r="F27" s="223">
        <v>5000000</v>
      </c>
      <c r="G27" s="230"/>
    </row>
    <row r="28" spans="1:7" ht="15">
      <c r="A28" s="210" t="s">
        <v>543</v>
      </c>
      <c r="B28" s="70">
        <v>436158.26</v>
      </c>
      <c r="C28" s="125"/>
      <c r="D28" s="200"/>
      <c r="E28" s="215" t="s">
        <v>543</v>
      </c>
      <c r="F28" s="223">
        <v>310000</v>
      </c>
      <c r="G28" s="230"/>
    </row>
    <row r="29" spans="1:7" ht="15">
      <c r="A29" s="10" t="s">
        <v>337</v>
      </c>
      <c r="B29" s="70">
        <v>1050000</v>
      </c>
      <c r="C29" s="125"/>
      <c r="D29" s="200"/>
      <c r="E29" s="218" t="s">
        <v>337</v>
      </c>
      <c r="F29" s="223">
        <v>1210000</v>
      </c>
      <c r="G29" s="230"/>
    </row>
    <row r="30" spans="1:7" ht="15">
      <c r="A30" s="10"/>
      <c r="B30" s="126"/>
      <c r="C30" s="125"/>
      <c r="D30" s="200"/>
      <c r="E30" s="214"/>
      <c r="F30" s="223"/>
      <c r="G30" s="233"/>
    </row>
    <row r="31" spans="1:7" ht="15">
      <c r="A31" s="11" t="s">
        <v>520</v>
      </c>
      <c r="B31" s="202">
        <f>SUM(B14:B29)</f>
        <v>739133984.26</v>
      </c>
      <c r="C31" s="202">
        <f>SUM(C3:C12)</f>
        <v>816657281.35</v>
      </c>
      <c r="D31" s="200"/>
      <c r="E31" s="219" t="s">
        <v>520</v>
      </c>
      <c r="F31" s="224">
        <f>SUM(F3:F30)</f>
        <v>552370000</v>
      </c>
      <c r="G31" s="234">
        <f>SUM(G3:G30)</f>
        <v>552370000</v>
      </c>
    </row>
    <row r="32" spans="1:7" ht="15">
      <c r="A32" s="211" t="s">
        <v>544</v>
      </c>
      <c r="B32" s="203">
        <f>C31-B31</f>
        <v>77523297.09000003</v>
      </c>
      <c r="C32" s="128"/>
      <c r="D32" s="200"/>
      <c r="E32" s="207" t="s">
        <v>544</v>
      </c>
      <c r="F32" s="224">
        <f>F31-G31</f>
        <v>0</v>
      </c>
      <c r="G32" s="235"/>
    </row>
    <row r="33" spans="1:7" ht="15">
      <c r="A33" s="11" t="s">
        <v>521</v>
      </c>
      <c r="B33" s="203">
        <v>297.09</v>
      </c>
      <c r="C33" s="128"/>
      <c r="D33" s="200"/>
      <c r="E33" s="204"/>
      <c r="F33" s="225"/>
      <c r="G33" s="236"/>
    </row>
    <row r="34" spans="1:7" ht="15">
      <c r="A34" s="11" t="s">
        <v>545</v>
      </c>
      <c r="B34" s="203">
        <f>B32-B33</f>
        <v>77523000.00000003</v>
      </c>
      <c r="C34" s="128"/>
      <c r="D34" s="200"/>
      <c r="E34" s="204"/>
      <c r="F34" s="226"/>
      <c r="G34" s="236"/>
    </row>
  </sheetData>
  <sheetProtection/>
  <mergeCells count="2">
    <mergeCell ref="A1:C1"/>
    <mergeCell ref="E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1" sqref="A11"/>
    </sheetView>
  </sheetViews>
  <sheetFormatPr defaultColWidth="9.140625" defaultRowHeight="15" customHeight="1"/>
  <cols>
    <col min="1" max="1" width="54.421875" style="104" customWidth="1"/>
    <col min="2" max="2" width="17.28125" style="104" customWidth="1"/>
    <col min="3" max="16384" width="9.140625" style="104" customWidth="1"/>
  </cols>
  <sheetData>
    <row r="1" spans="1:2" ht="15" customHeight="1">
      <c r="A1" s="244" t="s">
        <v>38</v>
      </c>
      <c r="B1" s="245"/>
    </row>
    <row r="2" spans="1:2" ht="15" customHeight="1">
      <c r="A2" s="246"/>
      <c r="B2" s="246"/>
    </row>
    <row r="3" spans="1:2" ht="15" customHeight="1">
      <c r="A3" s="84" t="s">
        <v>81</v>
      </c>
      <c r="B3" s="138">
        <v>100000</v>
      </c>
    </row>
    <row r="4" spans="1:2" ht="15" customHeight="1">
      <c r="A4" s="84" t="s">
        <v>82</v>
      </c>
      <c r="B4" s="138">
        <v>50000</v>
      </c>
    </row>
    <row r="5" spans="1:2" ht="15" customHeight="1">
      <c r="A5" s="84" t="s">
        <v>83</v>
      </c>
      <c r="B5" s="138">
        <v>50000</v>
      </c>
    </row>
    <row r="6" spans="1:2" ht="15" customHeight="1">
      <c r="A6" s="84" t="s">
        <v>84</v>
      </c>
      <c r="B6" s="138">
        <v>50000</v>
      </c>
    </row>
    <row r="7" spans="1:2" ht="15" customHeight="1">
      <c r="A7" s="84" t="s">
        <v>85</v>
      </c>
      <c r="B7" s="138">
        <v>750000</v>
      </c>
    </row>
    <row r="8" ht="15" customHeight="1">
      <c r="B8" s="106">
        <f>SUM(B3:B7)</f>
        <v>1000000</v>
      </c>
    </row>
  </sheetData>
  <sheetProtection/>
  <mergeCells count="1">
    <mergeCell ref="A1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7">
      <selection activeCell="B40" sqref="B40"/>
    </sheetView>
  </sheetViews>
  <sheetFormatPr defaultColWidth="9.140625" defaultRowHeight="15" customHeight="1"/>
  <cols>
    <col min="1" max="1" width="66.28125" style="182" customWidth="1"/>
    <col min="2" max="2" width="18.7109375" style="182" customWidth="1"/>
    <col min="3" max="3" width="59.8515625" style="182" customWidth="1"/>
    <col min="4" max="16384" width="9.140625" style="182" customWidth="1"/>
  </cols>
  <sheetData>
    <row r="1" ht="15" customHeight="1">
      <c r="A1" s="247" t="s">
        <v>105</v>
      </c>
    </row>
    <row r="2" ht="15" customHeight="1">
      <c r="A2" s="248"/>
    </row>
    <row r="3" spans="1:3" ht="15" customHeight="1">
      <c r="A3" s="78" t="s">
        <v>106</v>
      </c>
      <c r="B3" s="136">
        <v>3970000</v>
      </c>
      <c r="C3" s="137" t="s">
        <v>486</v>
      </c>
    </row>
    <row r="4" spans="1:3" ht="15" customHeight="1">
      <c r="A4" s="78" t="s">
        <v>107</v>
      </c>
      <c r="B4" s="136">
        <v>26100000</v>
      </c>
      <c r="C4" s="137" t="s">
        <v>486</v>
      </c>
    </row>
    <row r="5" spans="1:3" ht="15" customHeight="1">
      <c r="A5" s="78" t="s">
        <v>108</v>
      </c>
      <c r="B5" s="136">
        <v>36000000</v>
      </c>
      <c r="C5" s="137" t="s">
        <v>119</v>
      </c>
    </row>
    <row r="6" spans="1:3" ht="15" customHeight="1">
      <c r="A6" s="84" t="s">
        <v>487</v>
      </c>
      <c r="B6" s="138">
        <v>29230000</v>
      </c>
      <c r="C6" s="137" t="s">
        <v>488</v>
      </c>
    </row>
    <row r="7" spans="1:3" ht="15" customHeight="1">
      <c r="A7" s="84" t="s">
        <v>489</v>
      </c>
      <c r="B7" s="138">
        <v>12000000</v>
      </c>
      <c r="C7" s="137" t="s">
        <v>488</v>
      </c>
    </row>
    <row r="8" spans="1:3" ht="15" customHeight="1">
      <c r="A8" s="84" t="s">
        <v>109</v>
      </c>
      <c r="B8" s="138">
        <v>12000000</v>
      </c>
      <c r="C8" s="137" t="s">
        <v>119</v>
      </c>
    </row>
    <row r="9" spans="1:3" ht="15" customHeight="1">
      <c r="A9" s="84" t="s">
        <v>110</v>
      </c>
      <c r="B9" s="138">
        <v>10000000</v>
      </c>
      <c r="C9" s="137" t="s">
        <v>31</v>
      </c>
    </row>
    <row r="10" spans="1:3" ht="15" customHeight="1">
      <c r="A10" s="84" t="s">
        <v>111</v>
      </c>
      <c r="B10" s="138">
        <v>33000000</v>
      </c>
      <c r="C10" s="137" t="s">
        <v>119</v>
      </c>
    </row>
    <row r="11" spans="1:3" ht="15" customHeight="1">
      <c r="A11" s="84" t="s">
        <v>112</v>
      </c>
      <c r="B11" s="138">
        <v>6000000</v>
      </c>
      <c r="C11" s="137" t="s">
        <v>100</v>
      </c>
    </row>
    <row r="12" spans="1:3" ht="15" customHeight="1">
      <c r="A12" s="84" t="s">
        <v>113</v>
      </c>
      <c r="B12" s="138">
        <v>15000000</v>
      </c>
      <c r="C12" s="137" t="s">
        <v>31</v>
      </c>
    </row>
    <row r="13" spans="1:3" ht="15" customHeight="1">
      <c r="A13" s="84" t="s">
        <v>114</v>
      </c>
      <c r="B13" s="138">
        <v>14250000</v>
      </c>
      <c r="C13" s="137" t="s">
        <v>97</v>
      </c>
    </row>
    <row r="14" spans="1:3" ht="15" customHeight="1">
      <c r="A14" s="84" t="s">
        <v>115</v>
      </c>
      <c r="B14" s="138">
        <v>150000000</v>
      </c>
      <c r="C14" s="137" t="s">
        <v>119</v>
      </c>
    </row>
    <row r="15" spans="1:3" ht="15" customHeight="1">
      <c r="A15" s="84" t="s">
        <v>116</v>
      </c>
      <c r="B15" s="138">
        <v>40000000</v>
      </c>
      <c r="C15" s="137" t="s">
        <v>119</v>
      </c>
    </row>
    <row r="16" spans="1:3" ht="15" customHeight="1">
      <c r="A16" s="84" t="s">
        <v>117</v>
      </c>
      <c r="B16" s="138">
        <v>40100000</v>
      </c>
      <c r="C16" s="137" t="s">
        <v>119</v>
      </c>
    </row>
    <row r="17" spans="1:3" ht="15" customHeight="1">
      <c r="A17" s="84" t="s">
        <v>437</v>
      </c>
      <c r="B17" s="138">
        <v>12000000</v>
      </c>
      <c r="C17" s="137" t="s">
        <v>435</v>
      </c>
    </row>
    <row r="18" spans="1:3" ht="15" customHeight="1">
      <c r="A18" s="84" t="s">
        <v>118</v>
      </c>
      <c r="B18" s="138">
        <v>18000000</v>
      </c>
      <c r="C18" s="137" t="s">
        <v>120</v>
      </c>
    </row>
    <row r="19" spans="1:3" ht="15" customHeight="1">
      <c r="A19" s="78" t="s">
        <v>141</v>
      </c>
      <c r="B19" s="136">
        <v>22500000</v>
      </c>
      <c r="C19" s="139" t="s">
        <v>145</v>
      </c>
    </row>
    <row r="20" spans="1:3" ht="15" customHeight="1">
      <c r="A20" s="84" t="s">
        <v>142</v>
      </c>
      <c r="B20" s="138">
        <v>7838000</v>
      </c>
      <c r="C20" s="137" t="s">
        <v>146</v>
      </c>
    </row>
    <row r="21" spans="1:3" ht="15" customHeight="1">
      <c r="A21" s="84" t="s">
        <v>143</v>
      </c>
      <c r="B21" s="138">
        <v>3400000</v>
      </c>
      <c r="C21" s="137" t="s">
        <v>147</v>
      </c>
    </row>
    <row r="22" spans="1:3" ht="15" customHeight="1">
      <c r="A22" s="84" t="s">
        <v>438</v>
      </c>
      <c r="B22" s="138">
        <v>8050000</v>
      </c>
      <c r="C22" s="137" t="s">
        <v>148</v>
      </c>
    </row>
    <row r="23" spans="1:3" ht="15" customHeight="1">
      <c r="A23" s="84" t="s">
        <v>144</v>
      </c>
      <c r="B23" s="138">
        <v>18200000</v>
      </c>
      <c r="C23" s="137" t="s">
        <v>149</v>
      </c>
    </row>
    <row r="24" spans="1:3" s="66" customFormat="1" ht="18" customHeight="1">
      <c r="A24" s="184"/>
      <c r="B24" s="183">
        <f>SUM(B3:B23)</f>
        <v>517638000</v>
      </c>
      <c r="C24" s="185"/>
    </row>
    <row r="26" spans="1:3" ht="15" customHeight="1">
      <c r="A26" s="78" t="s">
        <v>129</v>
      </c>
      <c r="B26" s="136">
        <v>10000000</v>
      </c>
      <c r="C26" s="137" t="s">
        <v>102</v>
      </c>
    </row>
    <row r="27" spans="1:3" ht="15" customHeight="1">
      <c r="A27" s="84" t="s">
        <v>121</v>
      </c>
      <c r="B27" s="138">
        <v>2330000</v>
      </c>
      <c r="C27" s="137" t="s">
        <v>101</v>
      </c>
    </row>
    <row r="28" spans="1:3" ht="15" customHeight="1">
      <c r="A28" s="84" t="s">
        <v>122</v>
      </c>
      <c r="B28" s="138">
        <v>12000000</v>
      </c>
      <c r="C28" s="137" t="s">
        <v>131</v>
      </c>
    </row>
    <row r="29" spans="1:3" ht="15" customHeight="1">
      <c r="A29" s="84" t="s">
        <v>123</v>
      </c>
      <c r="B29" s="138">
        <v>5000000</v>
      </c>
      <c r="C29" s="137" t="s">
        <v>101</v>
      </c>
    </row>
    <row r="30" spans="1:3" ht="15" customHeight="1">
      <c r="A30" s="84" t="s">
        <v>121</v>
      </c>
      <c r="B30" s="138">
        <v>7900000</v>
      </c>
      <c r="C30" s="137" t="s">
        <v>101</v>
      </c>
    </row>
    <row r="31" spans="1:3" ht="15" customHeight="1">
      <c r="A31" s="84" t="s">
        <v>130</v>
      </c>
      <c r="B31" s="138">
        <v>2000000</v>
      </c>
      <c r="C31" s="137" t="s">
        <v>131</v>
      </c>
    </row>
    <row r="32" spans="1:3" ht="15" customHeight="1">
      <c r="A32" s="84" t="s">
        <v>130</v>
      </c>
      <c r="B32" s="138">
        <v>850000</v>
      </c>
      <c r="C32" s="137" t="s">
        <v>131</v>
      </c>
    </row>
    <row r="33" spans="1:3" ht="15" customHeight="1">
      <c r="A33" s="84" t="s">
        <v>124</v>
      </c>
      <c r="B33" s="138">
        <v>8100000</v>
      </c>
      <c r="C33" s="137" t="s">
        <v>102</v>
      </c>
    </row>
    <row r="34" spans="1:3" ht="15" customHeight="1">
      <c r="A34" s="84" t="s">
        <v>125</v>
      </c>
      <c r="B34" s="138">
        <v>14000000</v>
      </c>
      <c r="C34" s="137" t="s">
        <v>102</v>
      </c>
    </row>
    <row r="35" spans="1:3" ht="15" customHeight="1">
      <c r="A35" s="84" t="s">
        <v>126</v>
      </c>
      <c r="B35" s="138">
        <v>10000000</v>
      </c>
      <c r="C35" s="137" t="s">
        <v>101</v>
      </c>
    </row>
    <row r="36" spans="1:3" ht="15" customHeight="1">
      <c r="A36" s="84" t="s">
        <v>127</v>
      </c>
      <c r="B36" s="138">
        <v>11000000</v>
      </c>
      <c r="C36" s="137" t="s">
        <v>101</v>
      </c>
    </row>
    <row r="37" spans="1:3" ht="15" customHeight="1">
      <c r="A37" s="84" t="s">
        <v>128</v>
      </c>
      <c r="B37" s="138">
        <v>4000000</v>
      </c>
      <c r="C37" s="137" t="s">
        <v>101</v>
      </c>
    </row>
    <row r="38" spans="1:3" ht="15" customHeight="1">
      <c r="A38" s="78" t="s">
        <v>140</v>
      </c>
      <c r="B38" s="136">
        <v>20600000</v>
      </c>
      <c r="C38" s="139" t="s">
        <v>340</v>
      </c>
    </row>
    <row r="39" s="66" customFormat="1" ht="15" customHeight="1">
      <c r="B39" s="186">
        <f>SUM(B26:B38)</f>
        <v>107780000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9" sqref="C9"/>
    </sheetView>
  </sheetViews>
  <sheetFormatPr defaultColWidth="9.140625" defaultRowHeight="15" customHeight="1"/>
  <cols>
    <col min="1" max="1" width="62.140625" style="104" customWidth="1"/>
    <col min="2" max="2" width="14.7109375" style="104" customWidth="1"/>
    <col min="3" max="3" width="23.28125" style="104" customWidth="1"/>
    <col min="4" max="4" width="14.140625" style="104" customWidth="1"/>
    <col min="5" max="16384" width="9.140625" style="104" customWidth="1"/>
  </cols>
  <sheetData>
    <row r="1" spans="1:2" ht="15" customHeight="1">
      <c r="A1" s="244" t="s">
        <v>153</v>
      </c>
      <c r="B1" s="245"/>
    </row>
    <row r="2" spans="1:2" ht="15" customHeight="1">
      <c r="A2" s="249"/>
      <c r="B2" s="249"/>
    </row>
    <row r="3" spans="1:4" ht="15" customHeight="1">
      <c r="A3" s="84" t="s">
        <v>132</v>
      </c>
      <c r="B3" s="138">
        <v>750000</v>
      </c>
      <c r="C3" s="137" t="s">
        <v>343</v>
      </c>
      <c r="D3" s="118"/>
    </row>
    <row r="4" spans="1:4" ht="15" customHeight="1">
      <c r="A4" s="84" t="s">
        <v>133</v>
      </c>
      <c r="B4" s="138">
        <v>1500000</v>
      </c>
      <c r="C4" s="137" t="s">
        <v>343</v>
      </c>
      <c r="D4" s="118"/>
    </row>
    <row r="5" spans="1:4" ht="15" customHeight="1">
      <c r="A5" s="84" t="s">
        <v>154</v>
      </c>
      <c r="B5" s="138">
        <v>300000</v>
      </c>
      <c r="C5" s="139" t="s">
        <v>338</v>
      </c>
      <c r="D5" s="118"/>
    </row>
    <row r="6" ht="15" customHeight="1">
      <c r="B6" s="141">
        <f>SUM(B3:B5)</f>
        <v>2550000</v>
      </c>
    </row>
  </sheetData>
  <sheetProtection/>
  <mergeCells count="1">
    <mergeCell ref="A1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3" sqref="A13"/>
    </sheetView>
  </sheetViews>
  <sheetFormatPr defaultColWidth="9.140625" defaultRowHeight="15" customHeight="1"/>
  <cols>
    <col min="1" max="1" width="47.421875" style="104" customWidth="1"/>
    <col min="2" max="2" width="18.421875" style="104" customWidth="1"/>
    <col min="3" max="16384" width="9.140625" style="104" customWidth="1"/>
  </cols>
  <sheetData>
    <row r="1" spans="1:2" ht="15" customHeight="1">
      <c r="A1" s="245" t="s">
        <v>17</v>
      </c>
      <c r="B1" s="245"/>
    </row>
    <row r="2" spans="1:2" ht="15" customHeight="1">
      <c r="A2" s="246"/>
      <c r="B2" s="246"/>
    </row>
    <row r="3" spans="1:2" ht="15" customHeight="1">
      <c r="A3" s="78" t="s">
        <v>46</v>
      </c>
      <c r="B3" s="136">
        <v>325629.58</v>
      </c>
    </row>
    <row r="4" spans="1:2" ht="15" customHeight="1">
      <c r="A4" s="78" t="s">
        <v>46</v>
      </c>
      <c r="B4" s="136">
        <v>76271.05</v>
      </c>
    </row>
    <row r="5" spans="1:2" ht="15" customHeight="1">
      <c r="A5" s="83" t="s">
        <v>134</v>
      </c>
      <c r="B5" s="142">
        <v>66821.84</v>
      </c>
    </row>
    <row r="6" spans="1:2" ht="15" customHeight="1">
      <c r="A6" s="84" t="s">
        <v>46</v>
      </c>
      <c r="B6" s="138">
        <v>208850.24</v>
      </c>
    </row>
    <row r="7" spans="1:2" ht="15" customHeight="1">
      <c r="A7" s="84" t="s">
        <v>46</v>
      </c>
      <c r="B7" s="138">
        <v>35141.66</v>
      </c>
    </row>
    <row r="8" spans="1:2" ht="15" customHeight="1">
      <c r="A8" s="84" t="s">
        <v>46</v>
      </c>
      <c r="B8" s="140">
        <v>313129.19</v>
      </c>
    </row>
    <row r="9" spans="1:2" ht="15" customHeight="1">
      <c r="A9" s="84" t="s">
        <v>46</v>
      </c>
      <c r="B9" s="138">
        <v>208685.29</v>
      </c>
    </row>
    <row r="10" spans="1:2" ht="15" customHeight="1">
      <c r="A10" s="84" t="s">
        <v>134</v>
      </c>
      <c r="B10" s="143">
        <v>393.64</v>
      </c>
    </row>
    <row r="11" ht="15" customHeight="1">
      <c r="B11" s="141">
        <f>SUM(B3:B10)</f>
        <v>1234922.49</v>
      </c>
    </row>
  </sheetData>
  <sheetProtection/>
  <mergeCells count="1">
    <mergeCell ref="A1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8.140625" style="104" customWidth="1"/>
    <col min="2" max="2" width="21.421875" style="104" customWidth="1"/>
    <col min="3" max="16384" width="9.140625" style="104" customWidth="1"/>
  </cols>
  <sheetData>
    <row r="1" spans="1:2" ht="12">
      <c r="A1" s="244" t="s">
        <v>23</v>
      </c>
      <c r="B1" s="245"/>
    </row>
    <row r="2" spans="1:2" ht="12">
      <c r="A2" s="246"/>
      <c r="B2" s="246"/>
    </row>
    <row r="3" spans="1:2" ht="12.75">
      <c r="A3" s="78" t="s">
        <v>46</v>
      </c>
      <c r="B3" s="136">
        <v>1910205.62</v>
      </c>
    </row>
    <row r="4" spans="1:2" ht="12.75">
      <c r="A4" s="78" t="s">
        <v>46</v>
      </c>
      <c r="B4" s="136">
        <v>3022757.9</v>
      </c>
    </row>
    <row r="5" spans="1:2" ht="12.75">
      <c r="A5" s="78" t="s">
        <v>46</v>
      </c>
      <c r="B5" s="136">
        <v>1905138.53</v>
      </c>
    </row>
    <row r="6" spans="1:2" ht="12.75">
      <c r="A6" s="78" t="s">
        <v>46</v>
      </c>
      <c r="B6" s="136">
        <v>3019549.18</v>
      </c>
    </row>
    <row r="7" spans="1:2" ht="12.75">
      <c r="A7" s="78" t="s">
        <v>46</v>
      </c>
      <c r="B7" s="136">
        <v>1781839.27</v>
      </c>
    </row>
    <row r="8" spans="1:2" ht="12.75">
      <c r="A8" s="78" t="s">
        <v>46</v>
      </c>
      <c r="B8" s="136">
        <v>2824352.46</v>
      </c>
    </row>
    <row r="9" spans="1:2" ht="12.75">
      <c r="A9" s="84" t="s">
        <v>46</v>
      </c>
      <c r="B9" s="138">
        <v>1905138.53</v>
      </c>
    </row>
    <row r="10" spans="1:2" ht="12.75">
      <c r="A10" s="84" t="s">
        <v>46</v>
      </c>
      <c r="B10" s="138">
        <v>3019549.18</v>
      </c>
    </row>
    <row r="11" spans="1:2" ht="12.75">
      <c r="A11" s="84" t="s">
        <v>46</v>
      </c>
      <c r="B11" s="138">
        <v>1843488.9</v>
      </c>
    </row>
    <row r="12" spans="1:2" ht="12.75">
      <c r="A12" s="84" t="s">
        <v>46</v>
      </c>
      <c r="B12" s="138">
        <v>2921950.82</v>
      </c>
    </row>
    <row r="13" spans="1:2" ht="12.75">
      <c r="A13" s="84" t="s">
        <v>46</v>
      </c>
      <c r="B13" s="138">
        <v>1905138.53</v>
      </c>
    </row>
    <row r="14" spans="1:2" ht="12.75">
      <c r="A14" s="84" t="s">
        <v>46</v>
      </c>
      <c r="B14" s="138">
        <v>3019549.18</v>
      </c>
    </row>
    <row r="15" spans="1:2" ht="12.75">
      <c r="A15" s="84" t="s">
        <v>46</v>
      </c>
      <c r="B15" s="138">
        <v>1843488.9</v>
      </c>
    </row>
    <row r="16" spans="1:2" ht="12.75">
      <c r="A16" s="84" t="s">
        <v>46</v>
      </c>
      <c r="B16" s="138">
        <v>2921950.82</v>
      </c>
    </row>
    <row r="17" spans="1:2" ht="12.75">
      <c r="A17" s="84" t="s">
        <v>46</v>
      </c>
      <c r="B17" s="138">
        <v>1905138.53</v>
      </c>
    </row>
    <row r="18" spans="1:2" ht="12.75">
      <c r="A18" s="84" t="s">
        <v>46</v>
      </c>
      <c r="B18" s="138">
        <v>3019549.18</v>
      </c>
    </row>
    <row r="19" spans="1:2" ht="12.75">
      <c r="A19" s="84" t="s">
        <v>46</v>
      </c>
      <c r="B19" s="138">
        <v>1905138.53</v>
      </c>
    </row>
    <row r="20" spans="1:2" ht="12.75">
      <c r="A20" s="84" t="s">
        <v>46</v>
      </c>
      <c r="B20" s="138">
        <v>3019549.18</v>
      </c>
    </row>
    <row r="21" spans="1:2" ht="12.75">
      <c r="A21" s="84" t="s">
        <v>46</v>
      </c>
      <c r="B21" s="138">
        <v>1843488.9</v>
      </c>
    </row>
    <row r="22" spans="1:2" ht="12.75">
      <c r="A22" s="109" t="s">
        <v>46</v>
      </c>
      <c r="B22" s="144">
        <v>2921950.82</v>
      </c>
    </row>
    <row r="23" spans="1:2" ht="12.75">
      <c r="A23" s="84" t="s">
        <v>46</v>
      </c>
      <c r="B23" s="138">
        <v>1905138.53</v>
      </c>
    </row>
    <row r="24" spans="1:2" ht="12.75">
      <c r="A24" s="84" t="s">
        <v>46</v>
      </c>
      <c r="B24" s="138">
        <v>3019549.18</v>
      </c>
    </row>
    <row r="25" spans="1:2" ht="12.75">
      <c r="A25" s="84" t="s">
        <v>46</v>
      </c>
      <c r="B25" s="138">
        <v>1843488.9</v>
      </c>
    </row>
    <row r="26" spans="1:2" ht="12.75">
      <c r="A26" s="84" t="s">
        <v>46</v>
      </c>
      <c r="B26" s="138">
        <v>2921950.82</v>
      </c>
    </row>
    <row r="27" ht="12.75">
      <c r="B27" s="141">
        <f>SUM(B3:B26)</f>
        <v>58149040.39</v>
      </c>
    </row>
  </sheetData>
  <sheetProtection/>
  <mergeCells count="1">
    <mergeCell ref="A1:B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22"/>
  <sheetViews>
    <sheetView zoomScalePageLayoutView="0" workbookViewId="0" topLeftCell="A2">
      <selection activeCell="A17" sqref="A17"/>
    </sheetView>
  </sheetViews>
  <sheetFormatPr defaultColWidth="9.140625" defaultRowHeight="15.75" customHeight="1"/>
  <cols>
    <col min="1" max="1" width="58.140625" style="3" customWidth="1"/>
    <col min="2" max="2" width="29.28125" style="5" customWidth="1"/>
    <col min="3" max="3" width="25.421875" style="5" customWidth="1"/>
    <col min="4" max="4" width="29.8515625" style="27" customWidth="1"/>
    <col min="5" max="16384" width="9.140625" style="3" customWidth="1"/>
  </cols>
  <sheetData>
    <row r="1" spans="1:4" ht="15.75" customHeight="1">
      <c r="A1" s="250" t="s">
        <v>0</v>
      </c>
      <c r="B1" s="250"/>
      <c r="C1" s="23"/>
      <c r="D1" s="24"/>
    </row>
    <row r="2" spans="1:4" ht="15.75" customHeight="1">
      <c r="A2" s="252" t="s">
        <v>12</v>
      </c>
      <c r="B2" s="252"/>
      <c r="C2" s="25"/>
      <c r="D2" s="4"/>
    </row>
    <row r="3" spans="1:5" ht="15.75" customHeight="1">
      <c r="A3" s="17"/>
      <c r="B3" s="26"/>
      <c r="C3" s="25"/>
      <c r="D3" s="87"/>
      <c r="E3" s="88"/>
    </row>
    <row r="4" spans="1:5" ht="15.75" customHeight="1">
      <c r="A4" s="251" t="s">
        <v>135</v>
      </c>
      <c r="B4" s="251"/>
      <c r="D4" s="89"/>
      <c r="E4" s="45"/>
    </row>
    <row r="5" spans="1:5" s="7" customFormat="1" ht="15.75" customHeight="1">
      <c r="A5" s="8" t="s">
        <v>13</v>
      </c>
      <c r="B5" s="14" t="s">
        <v>14</v>
      </c>
      <c r="C5" s="6"/>
      <c r="D5" s="29"/>
      <c r="E5" s="45"/>
    </row>
    <row r="6" spans="1:5" s="92" customFormat="1" ht="15.75" customHeight="1">
      <c r="A6" s="28" t="s">
        <v>493</v>
      </c>
      <c r="B6" s="70">
        <v>143146826</v>
      </c>
      <c r="C6" s="91"/>
      <c r="D6" s="93"/>
      <c r="E6" s="88"/>
    </row>
    <row r="7" spans="1:4" s="92" customFormat="1" ht="15.75" customHeight="1">
      <c r="A7" s="28" t="s">
        <v>156</v>
      </c>
      <c r="B7" s="9">
        <v>9500000</v>
      </c>
      <c r="C7" s="91"/>
      <c r="D7" s="94"/>
    </row>
    <row r="8" spans="1:4" s="92" customFormat="1" ht="15.75" customHeight="1">
      <c r="A8" s="90" t="s">
        <v>19</v>
      </c>
      <c r="B8" s="70">
        <v>17403000</v>
      </c>
      <c r="C8" s="91"/>
      <c r="D8" s="94"/>
    </row>
    <row r="9" spans="1:4" s="92" customFormat="1" ht="15.75" customHeight="1">
      <c r="A9" s="28" t="s">
        <v>20</v>
      </c>
      <c r="B9" s="70">
        <v>396871000</v>
      </c>
      <c r="C9" s="91"/>
      <c r="D9" s="94"/>
    </row>
    <row r="10" spans="1:4" s="92" customFormat="1" ht="15.75" customHeight="1">
      <c r="A10" s="115" t="s">
        <v>249</v>
      </c>
      <c r="B10" s="9">
        <v>19698000</v>
      </c>
      <c r="C10" s="91"/>
      <c r="D10" s="94"/>
    </row>
    <row r="11" spans="1:4" s="92" customFormat="1" ht="15.75" customHeight="1">
      <c r="A11" s="95" t="s">
        <v>258</v>
      </c>
      <c r="B11" s="9">
        <v>20510000</v>
      </c>
      <c r="C11" s="91"/>
      <c r="D11" s="94"/>
    </row>
    <row r="12" spans="1:4" s="92" customFormat="1" ht="15.75" customHeight="1">
      <c r="A12" s="95" t="s">
        <v>494</v>
      </c>
      <c r="B12" s="9">
        <v>1410000</v>
      </c>
      <c r="C12" s="91"/>
      <c r="D12" s="94"/>
    </row>
    <row r="13" spans="1:4" s="92" customFormat="1" ht="15.75" customHeight="1">
      <c r="A13" s="28" t="s">
        <v>54</v>
      </c>
      <c r="B13" s="70">
        <v>112421000</v>
      </c>
      <c r="C13" s="91"/>
      <c r="D13" s="94"/>
    </row>
    <row r="14" spans="1:4" s="92" customFormat="1" ht="15.75" customHeight="1">
      <c r="A14" s="28" t="s">
        <v>55</v>
      </c>
      <c r="B14" s="70">
        <v>6762000</v>
      </c>
      <c r="C14" s="91"/>
      <c r="D14" s="94"/>
    </row>
    <row r="15" spans="1:4" s="92" customFormat="1" ht="15.75" customHeight="1">
      <c r="A15" s="28" t="s">
        <v>439</v>
      </c>
      <c r="B15" s="9">
        <v>2040000</v>
      </c>
      <c r="C15" s="91"/>
      <c r="D15" s="94"/>
    </row>
    <row r="16" spans="1:4" s="92" customFormat="1" ht="15.75" customHeight="1">
      <c r="A16" s="28" t="s">
        <v>440</v>
      </c>
      <c r="B16" s="9">
        <v>541000</v>
      </c>
      <c r="C16" s="91"/>
      <c r="D16" s="94"/>
    </row>
    <row r="17" spans="1:4" s="92" customFormat="1" ht="15.75" customHeight="1">
      <c r="A17" s="28" t="s">
        <v>24</v>
      </c>
      <c r="B17" s="9">
        <v>2883000</v>
      </c>
      <c r="C17" s="91"/>
      <c r="D17" s="94"/>
    </row>
    <row r="18" spans="1:4" s="92" customFormat="1" ht="15.75" customHeight="1">
      <c r="A18" s="28" t="s">
        <v>11</v>
      </c>
      <c r="B18" s="9">
        <v>2072000</v>
      </c>
      <c r="C18" s="91"/>
      <c r="D18" s="94"/>
    </row>
    <row r="19" spans="1:4" s="92" customFormat="1" ht="15.75" customHeight="1">
      <c r="A19" s="28" t="s">
        <v>321</v>
      </c>
      <c r="B19" s="9">
        <v>2390000</v>
      </c>
      <c r="C19" s="91"/>
      <c r="D19" s="94"/>
    </row>
    <row r="20" spans="1:4" s="92" customFormat="1" ht="15.75" customHeight="1">
      <c r="A20" s="28" t="s">
        <v>490</v>
      </c>
      <c r="B20" s="70">
        <v>436158.26</v>
      </c>
      <c r="C20" s="91"/>
      <c r="D20" s="94"/>
    </row>
    <row r="21" spans="1:2" ht="15.75" customHeight="1">
      <c r="A21" s="10" t="s">
        <v>337</v>
      </c>
      <c r="B21" s="70">
        <v>1050000</v>
      </c>
    </row>
    <row r="22" spans="1:4" s="149" customFormat="1" ht="15.75" customHeight="1">
      <c r="A22" s="145" t="s">
        <v>10</v>
      </c>
      <c r="B22" s="146">
        <f>SUM(B6:B21)</f>
        <v>739133984.26</v>
      </c>
      <c r="C22" s="147"/>
      <c r="D22" s="148"/>
    </row>
  </sheetData>
  <sheetProtection/>
  <mergeCells count="3">
    <mergeCell ref="A1:B1"/>
    <mergeCell ref="A4:B4"/>
    <mergeCell ref="A2:B2"/>
  </mergeCells>
  <printOptions/>
  <pageMargins left="0.62" right="0.25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32" sqref="A32"/>
    </sheetView>
  </sheetViews>
  <sheetFormatPr defaultColWidth="12.00390625" defaultRowHeight="15" customHeight="1"/>
  <cols>
    <col min="1" max="1" width="77.140625" style="3" customWidth="1"/>
    <col min="2" max="2" width="18.8515625" style="29" customWidth="1"/>
    <col min="3" max="3" width="74.57421875" style="29" customWidth="1"/>
    <col min="4" max="16384" width="12.00390625" style="3" customWidth="1"/>
  </cols>
  <sheetData>
    <row r="1" spans="1:3" ht="15" customHeight="1">
      <c r="A1" s="253" t="s">
        <v>198</v>
      </c>
      <c r="B1" s="253"/>
      <c r="C1" s="253"/>
    </row>
    <row r="2" spans="1:3" ht="15" customHeight="1">
      <c r="A2" s="10" t="s">
        <v>49</v>
      </c>
      <c r="B2" s="10" t="s">
        <v>3</v>
      </c>
      <c r="C2" s="10" t="s">
        <v>50</v>
      </c>
    </row>
    <row r="3" spans="1:3" ht="15" customHeight="1">
      <c r="A3" s="77" t="s">
        <v>157</v>
      </c>
      <c r="B3" s="150">
        <v>-250000</v>
      </c>
      <c r="C3" s="81" t="s">
        <v>344</v>
      </c>
    </row>
    <row r="4" spans="1:3" ht="15" customHeight="1">
      <c r="A4" s="110" t="s">
        <v>158</v>
      </c>
      <c r="B4" s="151">
        <v>-2025000</v>
      </c>
      <c r="C4" s="120" t="s">
        <v>345</v>
      </c>
    </row>
    <row r="5" spans="1:3" ht="15" customHeight="1">
      <c r="A5" s="110" t="s">
        <v>159</v>
      </c>
      <c r="B5" s="151">
        <v>-810000</v>
      </c>
      <c r="C5" s="120" t="s">
        <v>346</v>
      </c>
    </row>
    <row r="6" spans="1:3" ht="15" customHeight="1">
      <c r="A6" s="110" t="s">
        <v>160</v>
      </c>
      <c r="B6" s="151">
        <v>-1500000</v>
      </c>
      <c r="C6" s="120" t="s">
        <v>347</v>
      </c>
    </row>
    <row r="7" spans="1:3" ht="15" customHeight="1">
      <c r="A7" s="110" t="s">
        <v>161</v>
      </c>
      <c r="B7" s="151">
        <v>-2847000</v>
      </c>
      <c r="C7" s="120" t="s">
        <v>348</v>
      </c>
    </row>
    <row r="8" spans="1:3" ht="15" customHeight="1">
      <c r="A8" s="110" t="s">
        <v>162</v>
      </c>
      <c r="B8" s="151">
        <v>-475000</v>
      </c>
      <c r="C8" s="120" t="s">
        <v>349</v>
      </c>
    </row>
    <row r="9" spans="1:3" ht="15" customHeight="1">
      <c r="A9" s="110" t="s">
        <v>163</v>
      </c>
      <c r="B9" s="151">
        <v>-1200000</v>
      </c>
      <c r="C9" s="120" t="s">
        <v>192</v>
      </c>
    </row>
    <row r="10" spans="1:3" ht="15" customHeight="1">
      <c r="A10" s="110" t="s">
        <v>164</v>
      </c>
      <c r="B10" s="151">
        <v>-200000</v>
      </c>
      <c r="C10" s="120" t="s">
        <v>350</v>
      </c>
    </row>
    <row r="11" spans="1:3" ht="15" customHeight="1">
      <c r="A11" s="110" t="s">
        <v>165</v>
      </c>
      <c r="B11" s="151">
        <v>-1620000</v>
      </c>
      <c r="C11" s="120" t="s">
        <v>351</v>
      </c>
    </row>
    <row r="12" spans="1:3" ht="15" customHeight="1">
      <c r="A12" s="110" t="s">
        <v>166</v>
      </c>
      <c r="B12" s="151">
        <v>-4479000</v>
      </c>
      <c r="C12" s="120" t="s">
        <v>352</v>
      </c>
    </row>
    <row r="13" spans="1:3" ht="15" customHeight="1">
      <c r="A13" s="110" t="s">
        <v>167</v>
      </c>
      <c r="B13" s="151">
        <v>-550000</v>
      </c>
      <c r="C13" s="120" t="s">
        <v>353</v>
      </c>
    </row>
    <row r="14" spans="1:3" ht="15" customHeight="1">
      <c r="A14" s="110" t="s">
        <v>168</v>
      </c>
      <c r="B14" s="151">
        <v>-1525000</v>
      </c>
      <c r="C14" s="120" t="s">
        <v>354</v>
      </c>
    </row>
    <row r="15" spans="1:3" ht="15" customHeight="1">
      <c r="A15" s="110" t="s">
        <v>169</v>
      </c>
      <c r="B15" s="151">
        <v>-100000</v>
      </c>
      <c r="C15" s="120" t="s">
        <v>355</v>
      </c>
    </row>
    <row r="16" spans="1:3" ht="15" customHeight="1">
      <c r="A16" s="110" t="s">
        <v>170</v>
      </c>
      <c r="B16" s="151">
        <v>-2100000</v>
      </c>
      <c r="C16" s="120" t="s">
        <v>356</v>
      </c>
    </row>
    <row r="17" spans="1:3" s="92" customFormat="1" ht="15" customHeight="1">
      <c r="A17" s="86" t="s">
        <v>441</v>
      </c>
      <c r="B17" s="152">
        <v>-865826</v>
      </c>
      <c r="C17" s="81" t="s">
        <v>495</v>
      </c>
    </row>
    <row r="18" spans="1:3" ht="15" customHeight="1">
      <c r="A18" s="110" t="s">
        <v>171</v>
      </c>
      <c r="B18" s="151">
        <v>-3200000</v>
      </c>
      <c r="C18" s="120" t="s">
        <v>357</v>
      </c>
    </row>
    <row r="19" spans="1:3" ht="15" customHeight="1">
      <c r="A19" s="110" t="s">
        <v>172</v>
      </c>
      <c r="B19" s="151">
        <v>-3800000</v>
      </c>
      <c r="C19" s="120" t="s">
        <v>357</v>
      </c>
    </row>
    <row r="20" spans="1:3" ht="15" customHeight="1">
      <c r="A20" s="110" t="s">
        <v>173</v>
      </c>
      <c r="B20" s="151">
        <v>-3000000</v>
      </c>
      <c r="C20" s="120" t="s">
        <v>357</v>
      </c>
    </row>
    <row r="21" spans="1:3" ht="15" customHeight="1">
      <c r="A21" s="110" t="s">
        <v>174</v>
      </c>
      <c r="B21" s="151">
        <v>-3000000</v>
      </c>
      <c r="C21" s="120" t="s">
        <v>357</v>
      </c>
    </row>
    <row r="22" spans="1:3" ht="15" customHeight="1">
      <c r="A22" s="110" t="s">
        <v>175</v>
      </c>
      <c r="B22" s="151">
        <v>-11000000</v>
      </c>
      <c r="C22" s="120" t="s">
        <v>358</v>
      </c>
    </row>
    <row r="23" spans="1:3" ht="15" customHeight="1">
      <c r="A23" s="110" t="s">
        <v>176</v>
      </c>
      <c r="B23" s="151">
        <v>-3000000</v>
      </c>
      <c r="C23" s="120" t="s">
        <v>357</v>
      </c>
    </row>
    <row r="24" spans="1:3" ht="15" customHeight="1">
      <c r="A24" s="86" t="s">
        <v>177</v>
      </c>
      <c r="B24" s="152">
        <v>-500000</v>
      </c>
      <c r="C24" s="81" t="s">
        <v>359</v>
      </c>
    </row>
    <row r="25" spans="1:3" ht="15" customHeight="1">
      <c r="A25" s="110" t="s">
        <v>178</v>
      </c>
      <c r="B25" s="151">
        <v>-3500000</v>
      </c>
      <c r="C25" s="120" t="s">
        <v>497</v>
      </c>
    </row>
    <row r="26" spans="1:3" ht="15" customHeight="1">
      <c r="A26" s="110" t="s">
        <v>179</v>
      </c>
      <c r="B26" s="151">
        <v>-2280000</v>
      </c>
      <c r="C26" s="120" t="s">
        <v>496</v>
      </c>
    </row>
    <row r="27" spans="1:3" ht="15" customHeight="1">
      <c r="A27" s="110" t="s">
        <v>180</v>
      </c>
      <c r="B27" s="151">
        <v>-2700000</v>
      </c>
      <c r="C27" s="120" t="s">
        <v>360</v>
      </c>
    </row>
    <row r="28" spans="1:3" ht="15" customHeight="1">
      <c r="A28" s="110" t="s">
        <v>181</v>
      </c>
      <c r="B28" s="151">
        <v>-15510000</v>
      </c>
      <c r="C28" s="120" t="s">
        <v>498</v>
      </c>
    </row>
    <row r="29" spans="1:3" ht="15" customHeight="1">
      <c r="A29" s="110" t="s">
        <v>182</v>
      </c>
      <c r="B29" s="151">
        <v>-1000000</v>
      </c>
      <c r="C29" s="120" t="s">
        <v>361</v>
      </c>
    </row>
    <row r="30" spans="1:3" ht="15" customHeight="1">
      <c r="A30" s="110" t="s">
        <v>183</v>
      </c>
      <c r="B30" s="151">
        <v>-4700000</v>
      </c>
      <c r="C30" s="120" t="s">
        <v>362</v>
      </c>
    </row>
    <row r="31" spans="1:3" ht="15" customHeight="1">
      <c r="A31" s="110" t="s">
        <v>184</v>
      </c>
      <c r="B31" s="151">
        <v>-1680000</v>
      </c>
      <c r="C31" s="120" t="s">
        <v>363</v>
      </c>
    </row>
    <row r="32" spans="1:3" ht="15" customHeight="1">
      <c r="A32" s="110" t="s">
        <v>185</v>
      </c>
      <c r="B32" s="151">
        <v>-2500000</v>
      </c>
      <c r="C32" s="120" t="s">
        <v>442</v>
      </c>
    </row>
    <row r="33" spans="1:3" ht="15" customHeight="1">
      <c r="A33" s="110" t="s">
        <v>186</v>
      </c>
      <c r="B33" s="151">
        <v>-3960000</v>
      </c>
      <c r="C33" s="120" t="s">
        <v>364</v>
      </c>
    </row>
    <row r="34" spans="1:3" ht="15" customHeight="1">
      <c r="A34" s="110" t="s">
        <v>187</v>
      </c>
      <c r="B34" s="151">
        <v>-3000000</v>
      </c>
      <c r="C34" s="120" t="s">
        <v>499</v>
      </c>
    </row>
    <row r="35" spans="1:3" ht="15" customHeight="1">
      <c r="A35" s="110" t="s">
        <v>188</v>
      </c>
      <c r="B35" s="151">
        <v>-4000000</v>
      </c>
      <c r="C35" s="120" t="s">
        <v>365</v>
      </c>
    </row>
    <row r="36" spans="1:3" ht="15" customHeight="1">
      <c r="A36" s="110" t="s">
        <v>189</v>
      </c>
      <c r="B36" s="151">
        <v>-1200000</v>
      </c>
      <c r="C36" s="120" t="s">
        <v>366</v>
      </c>
    </row>
    <row r="37" spans="1:3" ht="15" customHeight="1">
      <c r="A37" s="110" t="s">
        <v>190</v>
      </c>
      <c r="B37" s="151">
        <v>-1500000</v>
      </c>
      <c r="C37" s="120" t="s">
        <v>500</v>
      </c>
    </row>
    <row r="38" spans="1:3" ht="15" customHeight="1">
      <c r="A38" s="110" t="s">
        <v>191</v>
      </c>
      <c r="B38" s="151">
        <v>-3000000</v>
      </c>
      <c r="C38" s="120" t="s">
        <v>367</v>
      </c>
    </row>
    <row r="39" spans="1:3" ht="15" customHeight="1">
      <c r="A39" s="110" t="s">
        <v>193</v>
      </c>
      <c r="B39" s="151">
        <v>-7000000</v>
      </c>
      <c r="C39" s="153" t="s">
        <v>368</v>
      </c>
    </row>
    <row r="40" spans="1:3" ht="15" customHeight="1">
      <c r="A40" s="110" t="s">
        <v>194</v>
      </c>
      <c r="B40" s="151">
        <v>-30000000</v>
      </c>
      <c r="C40" s="153" t="s">
        <v>368</v>
      </c>
    </row>
    <row r="41" spans="1:3" ht="15" customHeight="1">
      <c r="A41" s="110" t="s">
        <v>196</v>
      </c>
      <c r="B41" s="151">
        <v>-2300000</v>
      </c>
      <c r="C41" s="120" t="s">
        <v>362</v>
      </c>
    </row>
    <row r="42" spans="1:3" ht="15" customHeight="1">
      <c r="A42" s="77" t="s">
        <v>203</v>
      </c>
      <c r="B42" s="150">
        <v>-250000</v>
      </c>
      <c r="C42" s="153" t="s">
        <v>369</v>
      </c>
    </row>
    <row r="43" spans="1:3" ht="15" customHeight="1">
      <c r="A43" s="110" t="s">
        <v>331</v>
      </c>
      <c r="B43" s="150">
        <v>-250000</v>
      </c>
      <c r="C43" s="153" t="s">
        <v>389</v>
      </c>
    </row>
    <row r="44" spans="1:3" ht="15" customHeight="1">
      <c r="A44" s="110" t="s">
        <v>331</v>
      </c>
      <c r="B44" s="150">
        <v>-250000</v>
      </c>
      <c r="C44" s="153" t="s">
        <v>390</v>
      </c>
    </row>
    <row r="45" spans="1:3" ht="15" customHeight="1">
      <c r="A45" s="110" t="s">
        <v>331</v>
      </c>
      <c r="B45" s="150">
        <v>-150000</v>
      </c>
      <c r="C45" s="153" t="s">
        <v>391</v>
      </c>
    </row>
    <row r="46" spans="1:3" ht="15" customHeight="1">
      <c r="A46" s="110" t="s">
        <v>331</v>
      </c>
      <c r="B46" s="150">
        <v>-200000</v>
      </c>
      <c r="C46" s="153" t="s">
        <v>392</v>
      </c>
    </row>
    <row r="47" spans="1:3" ht="15" customHeight="1">
      <c r="A47" s="110" t="s">
        <v>331</v>
      </c>
      <c r="B47" s="150">
        <v>-4170000</v>
      </c>
      <c r="C47" s="153" t="s">
        <v>491</v>
      </c>
    </row>
    <row r="48" ht="15" customHeight="1">
      <c r="B48" s="193">
        <f>SUM(B3:B47)</f>
        <v>-143146826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acc</cp:lastModifiedBy>
  <cp:lastPrinted>2015-01-17T22:31:46Z</cp:lastPrinted>
  <dcterms:created xsi:type="dcterms:W3CDTF">2012-01-08T07:15:55Z</dcterms:created>
  <dcterms:modified xsi:type="dcterms:W3CDTF">2022-01-31T21:46:12Z</dcterms:modified>
  <cp:category/>
  <cp:version/>
  <cp:contentType/>
  <cp:contentStatus/>
</cp:coreProperties>
</file>