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270" activeTab="0"/>
  </bookViews>
  <sheets>
    <sheet name="Revenus" sheetId="1" r:id="rId1"/>
    <sheet name="Depenses" sheetId="2" r:id="rId2"/>
    <sheet name="resultat" sheetId="3" r:id="rId3"/>
  </sheets>
  <definedNames/>
  <calcPr fullCalcOnLoad="1"/>
</workbook>
</file>

<file path=xl/sharedStrings.xml><?xml version="1.0" encoding="utf-8"?>
<sst xmlns="http://schemas.openxmlformats.org/spreadsheetml/2006/main" count="118" uniqueCount="94">
  <si>
    <t>nom</t>
  </si>
  <si>
    <t>Marcelle Farah</t>
  </si>
  <si>
    <t>en argent L.L</t>
  </si>
  <si>
    <t>Marla Eid</t>
  </si>
  <si>
    <t>Pierre ElKhoury</t>
  </si>
  <si>
    <t>Inconnu (marla)</t>
  </si>
  <si>
    <t>Rita Hindi</t>
  </si>
  <si>
    <t>P. Abdo Raad</t>
  </si>
  <si>
    <t>Latife Assaf</t>
  </si>
  <si>
    <t>Antoine Bcherawi</t>
  </si>
  <si>
    <t>Youssef Ghattas</t>
  </si>
  <si>
    <t>Georges Khalaf</t>
  </si>
  <si>
    <t>Toni Feghali</t>
  </si>
  <si>
    <t>Joseph Mecattaf</t>
  </si>
  <si>
    <t>Tayar el Moustakbal</t>
  </si>
  <si>
    <t>Georges Fawaz</t>
  </si>
  <si>
    <t>Raymond Audi</t>
  </si>
  <si>
    <t>Elham el Abdalla</t>
  </si>
  <si>
    <t>Marwan hmadi</t>
  </si>
  <si>
    <t>Rita Antoun</t>
  </si>
  <si>
    <t>inconnu (hiam Assaf)</t>
  </si>
  <si>
    <t>Dalia Assaf</t>
  </si>
  <si>
    <t>Samir EL jawich</t>
  </si>
  <si>
    <t>Lara El hajj Ibrahim</t>
  </si>
  <si>
    <t>Nawal Naim</t>
  </si>
  <si>
    <t>Magyi El Mouallem</t>
  </si>
  <si>
    <t>Maria Dalla Francesca</t>
  </si>
  <si>
    <t>Uwe Herfurth</t>
  </si>
  <si>
    <t>Daed El Lamee</t>
  </si>
  <si>
    <t>Nicolas Assi</t>
  </si>
  <si>
    <t>Annas Linnas Association (Décret-loi N° 1001), Chtoura, Liban,</t>
  </si>
  <si>
    <t>Tél: 00961.3.665012, 00961.4.404456, E-mail: abdoraad@yahoo.com, annaslinnas@yahoo.com</t>
  </si>
  <si>
    <t>genre</t>
  </si>
  <si>
    <t>Revenus</t>
  </si>
  <si>
    <t>Total:</t>
  </si>
  <si>
    <t>2010 - 2011</t>
  </si>
  <si>
    <t>Taxes et charges</t>
  </si>
  <si>
    <t>Frais bureautique</t>
  </si>
  <si>
    <t>Salem lteif</t>
  </si>
  <si>
    <t>ESS</t>
  </si>
  <si>
    <t>botrous mezher</t>
  </si>
  <si>
    <t>Hoda et Enaam</t>
  </si>
  <si>
    <t>Amer El massri</t>
  </si>
  <si>
    <t>Madona Neemtallah</t>
  </si>
  <si>
    <t>Fadi Khoury</t>
  </si>
  <si>
    <t>Elias Jarjoura</t>
  </si>
  <si>
    <t>Elma Abou rjeili</t>
  </si>
  <si>
    <t>Marie-charbel Badran</t>
  </si>
  <si>
    <t>Elissa et antony rizik</t>
  </si>
  <si>
    <t>Transfert ESS</t>
  </si>
  <si>
    <t>Talal Hareb</t>
  </si>
  <si>
    <t>frais de bureau</t>
  </si>
  <si>
    <t>LBP</t>
  </si>
  <si>
    <t>aide scolaire</t>
  </si>
  <si>
    <t xml:space="preserve">taxe et charges </t>
  </si>
  <si>
    <t>Total</t>
  </si>
  <si>
    <t>2010 et 2011</t>
  </si>
  <si>
    <t>donateurs</t>
  </si>
  <si>
    <t>abonnement</t>
  </si>
  <si>
    <t>Inconnu (sakibe Kanaan)</t>
  </si>
  <si>
    <t>Piotte&amp;Mitri</t>
  </si>
  <si>
    <t>ordre Basilien Savatorien</t>
  </si>
  <si>
    <t>Aide aux enfants Asso.</t>
  </si>
  <si>
    <t>Enfants du Liban Asso</t>
  </si>
  <si>
    <t>Elias Saad</t>
  </si>
  <si>
    <t>May Abd elhak</t>
  </si>
  <si>
    <t>Mameli 7 Asso donation a tiers</t>
  </si>
  <si>
    <t>diner de 1-5-2011</t>
  </si>
  <si>
    <t>REVENUS 2010 et 2011</t>
  </si>
  <si>
    <t>Résultat</t>
  </si>
  <si>
    <t>Résultat 2010 - 2011 (31-12-2011)</t>
  </si>
  <si>
    <t>Dépenses</t>
  </si>
  <si>
    <t>cadeau noël 2010 et 2011</t>
  </si>
  <si>
    <t>aide médicale</t>
  </si>
  <si>
    <t>activités</t>
  </si>
  <si>
    <t>intérêt</t>
  </si>
  <si>
    <t>activités et réception</t>
  </si>
  <si>
    <t>prix meilleure communication</t>
  </si>
  <si>
    <t>Donations et abonnements</t>
  </si>
  <si>
    <t>Samira Bou Sader</t>
  </si>
  <si>
    <t>Dépenses 2010 -2011 (31-12-2011)</t>
  </si>
  <si>
    <t>Bénéficiaires</t>
  </si>
  <si>
    <t>Activités</t>
  </si>
  <si>
    <t>cadeaux de noël 2010</t>
  </si>
  <si>
    <t>Foyer de l'amitié</t>
  </si>
  <si>
    <t>cadeaux de noël 2011</t>
  </si>
  <si>
    <t>année</t>
  </si>
  <si>
    <t>Adel, Joëlle, giselle Lteif</t>
  </si>
  <si>
    <t>Prix meilleure communication</t>
  </si>
  <si>
    <t>Total general</t>
  </si>
  <si>
    <t>Intérêts</t>
  </si>
  <si>
    <t>transfert a ESS (de Mameli7)</t>
  </si>
  <si>
    <t>cadeaux noël choral (rasha saleh)</t>
  </si>
  <si>
    <t>cocktail meilleure communication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</si>
</sst>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;[Red]0.00"/>
    <numFmt numFmtId="169" formatCode="#,##0.00;[Red]#,##0.00"/>
    <numFmt numFmtId="170" formatCode="[$-409]dddd\,\ mmmm\ dd\,\ yyyy"/>
    <numFmt numFmtId="171" formatCode="0.000"/>
    <numFmt numFmtId="172" formatCode="#,##0.000;[Red]#,##0.000"/>
    <numFmt numFmtId="173" formatCode="0.000;[Red]0.000"/>
    <numFmt numFmtId="174" formatCode="&quot;$&quot;#,##0.000;[Red]&quot;$&quot;#,##0.000"/>
    <numFmt numFmtId="175" formatCode="[$LBP]\ #,##0.00_);[Red]\([$LBP]\ #,##0.00\)"/>
    <numFmt numFmtId="176" formatCode="#,##0.0;[Red]#,##0.0"/>
    <numFmt numFmtId="177" formatCode="#,##0;[Red]#,##0"/>
  </numFmts>
  <fonts count="28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30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3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72" fontId="1" fillId="0" borderId="0" xfId="0" applyNumberFormat="1" applyFont="1" applyAlignment="1">
      <alignment horizontal="left"/>
    </xf>
    <xf numFmtId="169" fontId="19" fillId="0" borderId="0" xfId="0" applyNumberFormat="1" applyFont="1" applyAlignment="1">
      <alignment horizontal="left"/>
    </xf>
    <xf numFmtId="0" fontId="19" fillId="24" borderId="0" xfId="0" applyFont="1" applyFill="1" applyAlignment="1">
      <alignment horizontal="left"/>
    </xf>
    <xf numFmtId="172" fontId="19" fillId="0" borderId="0" xfId="0" applyNumberFormat="1" applyFont="1" applyAlignment="1">
      <alignment horizontal="left"/>
    </xf>
    <xf numFmtId="172" fontId="19" fillId="0" borderId="0" xfId="0" applyNumberFormat="1" applyFont="1" applyAlignment="1">
      <alignment horizontal="center"/>
    </xf>
    <xf numFmtId="0" fontId="19" fillId="0" borderId="0" xfId="0" applyFont="1" applyFill="1" applyAlignment="1">
      <alignment/>
    </xf>
    <xf numFmtId="17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left"/>
    </xf>
    <xf numFmtId="172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172" fontId="19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 horizontal="left"/>
    </xf>
    <xf numFmtId="172" fontId="24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172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172" fontId="19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72" fontId="1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1" fillId="24" borderId="10" xfId="0" applyFont="1" applyFill="1" applyBorder="1" applyAlignment="1">
      <alignment horizontal="left"/>
    </xf>
    <xf numFmtId="0" fontId="27" fillId="0" borderId="10" xfId="0" applyFont="1" applyBorder="1" applyAlignment="1">
      <alignment horizontal="left"/>
    </xf>
    <xf numFmtId="169" fontId="27" fillId="0" borderId="10" xfId="0" applyNumberFormat="1" applyFont="1" applyBorder="1" applyAlignment="1">
      <alignment horizontal="left"/>
    </xf>
    <xf numFmtId="0" fontId="27" fillId="24" borderId="10" xfId="0" applyFont="1" applyFill="1" applyBorder="1" applyAlignment="1">
      <alignment horizontal="left"/>
    </xf>
    <xf numFmtId="172" fontId="27" fillId="0" borderId="10" xfId="0" applyNumberFormat="1" applyFont="1" applyBorder="1" applyAlignment="1">
      <alignment horizontal="left"/>
    </xf>
    <xf numFmtId="169" fontId="19" fillId="0" borderId="10" xfId="0" applyNumberFormat="1" applyFont="1" applyBorder="1" applyAlignment="1">
      <alignment horizontal="left"/>
    </xf>
    <xf numFmtId="0" fontId="19" fillId="24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172" fontId="21" fillId="0" borderId="10" xfId="0" applyNumberFormat="1" applyFont="1" applyBorder="1" applyAlignment="1">
      <alignment horizontal="left"/>
    </xf>
    <xf numFmtId="16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9" fontId="21" fillId="0" borderId="10" xfId="0" applyNumberFormat="1" applyFont="1" applyBorder="1" applyAlignment="1">
      <alignment horizontal="left"/>
    </xf>
    <xf numFmtId="0" fontId="21" fillId="24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left" vertical="center"/>
    </xf>
    <xf numFmtId="169" fontId="19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32.421875" style="2" customWidth="1"/>
    <col min="2" max="2" width="16.7109375" style="4" customWidth="1"/>
    <col min="3" max="3" width="2.140625" style="5" customWidth="1"/>
    <col min="4" max="4" width="20.140625" style="2" customWidth="1"/>
    <col min="5" max="5" width="23.8515625" style="6" customWidth="1"/>
    <col min="6" max="6" width="14.7109375" style="2" customWidth="1"/>
    <col min="7" max="7" width="13.8515625" style="6" customWidth="1"/>
    <col min="8" max="16384" width="9.140625" style="2" customWidth="1"/>
  </cols>
  <sheetData>
    <row r="1" spans="1:9" ht="15" customHeight="1">
      <c r="A1" s="18" t="s">
        <v>30</v>
      </c>
      <c r="B1" s="18"/>
      <c r="C1" s="18"/>
      <c r="D1" s="18"/>
      <c r="E1" s="18"/>
      <c r="F1" s="8"/>
      <c r="G1" s="8"/>
      <c r="H1" s="8"/>
      <c r="I1" s="8"/>
    </row>
    <row r="2" spans="1:9" ht="15" customHeight="1">
      <c r="A2" s="19" t="s">
        <v>31</v>
      </c>
      <c r="B2" s="19"/>
      <c r="C2" s="19"/>
      <c r="D2" s="19"/>
      <c r="E2" s="19"/>
      <c r="F2" s="7"/>
      <c r="G2" s="7"/>
      <c r="H2" s="7"/>
      <c r="I2" s="7"/>
    </row>
    <row r="3" spans="1:9" ht="15" customHeight="1">
      <c r="A3" s="6"/>
      <c r="B3" s="6"/>
      <c r="C3" s="6"/>
      <c r="D3" s="6"/>
      <c r="F3" s="6"/>
      <c r="H3" s="6"/>
      <c r="I3" s="6"/>
    </row>
    <row r="4" spans="1:5" ht="15" customHeight="1">
      <c r="A4" s="31" t="s">
        <v>68</v>
      </c>
      <c r="B4" s="31"/>
      <c r="C4" s="31"/>
      <c r="D4" s="31"/>
      <c r="E4" s="31"/>
    </row>
    <row r="5" spans="1:7" ht="15.75">
      <c r="A5" s="44" t="s">
        <v>78</v>
      </c>
      <c r="B5" s="45"/>
      <c r="C5" s="39"/>
      <c r="D5" s="46" t="s">
        <v>82</v>
      </c>
      <c r="E5" s="46"/>
      <c r="G5" s="2"/>
    </row>
    <row r="6" spans="1:7" ht="15">
      <c r="A6" s="41" t="s">
        <v>0</v>
      </c>
      <c r="B6" s="47" t="s">
        <v>2</v>
      </c>
      <c r="C6" s="48"/>
      <c r="D6" s="41" t="s">
        <v>32</v>
      </c>
      <c r="E6" s="42" t="s">
        <v>2</v>
      </c>
      <c r="G6" s="2"/>
    </row>
    <row r="7" spans="1:7" ht="15">
      <c r="A7" s="49" t="s">
        <v>1</v>
      </c>
      <c r="B7" s="50">
        <v>1900825</v>
      </c>
      <c r="C7" s="39"/>
      <c r="D7" s="25" t="s">
        <v>67</v>
      </c>
      <c r="E7" s="28">
        <v>1625000</v>
      </c>
      <c r="G7" s="2"/>
    </row>
    <row r="8" spans="1:7" ht="15.75">
      <c r="A8" s="51" t="s">
        <v>3</v>
      </c>
      <c r="B8" s="50">
        <v>300000</v>
      </c>
      <c r="C8" s="39"/>
      <c r="D8" s="29" t="s">
        <v>34</v>
      </c>
      <c r="E8" s="30">
        <f>SUM(E7:E7)</f>
        <v>1625000</v>
      </c>
      <c r="G8" s="2"/>
    </row>
    <row r="9" spans="1:7" ht="15">
      <c r="A9" s="25" t="s">
        <v>4</v>
      </c>
      <c r="B9" s="38">
        <v>250000</v>
      </c>
      <c r="C9" s="39"/>
      <c r="D9" s="25"/>
      <c r="E9" s="28"/>
      <c r="G9" s="2"/>
    </row>
    <row r="10" spans="1:7" ht="15">
      <c r="A10" s="25" t="s">
        <v>5</v>
      </c>
      <c r="B10" s="38">
        <v>50000</v>
      </c>
      <c r="C10" s="39"/>
      <c r="D10" s="25"/>
      <c r="E10" s="28"/>
      <c r="G10" s="2"/>
    </row>
    <row r="11" spans="1:5" ht="15">
      <c r="A11" s="25" t="s">
        <v>6</v>
      </c>
      <c r="B11" s="38">
        <v>30000</v>
      </c>
      <c r="C11" s="39"/>
      <c r="D11" s="25"/>
      <c r="E11" s="28"/>
    </row>
    <row r="12" spans="1:5" ht="15.75">
      <c r="A12" s="25" t="s">
        <v>7</v>
      </c>
      <c r="B12" s="38">
        <v>1949000</v>
      </c>
      <c r="C12" s="39"/>
      <c r="D12" s="46" t="s">
        <v>90</v>
      </c>
      <c r="E12" s="46"/>
    </row>
    <row r="13" spans="1:5" ht="15">
      <c r="A13" s="25" t="s">
        <v>8</v>
      </c>
      <c r="B13" s="38">
        <v>735000</v>
      </c>
      <c r="C13" s="39"/>
      <c r="D13" s="41" t="s">
        <v>86</v>
      </c>
      <c r="E13" s="42" t="s">
        <v>2</v>
      </c>
    </row>
    <row r="14" spans="1:5" ht="15">
      <c r="A14" s="25" t="s">
        <v>9</v>
      </c>
      <c r="B14" s="38">
        <v>602800</v>
      </c>
      <c r="C14" s="39"/>
      <c r="D14" s="25" t="s">
        <v>35</v>
      </c>
      <c r="E14" s="28">
        <v>161235.66</v>
      </c>
    </row>
    <row r="15" spans="1:5" ht="15.75">
      <c r="A15" s="25" t="s">
        <v>10</v>
      </c>
      <c r="B15" s="38">
        <v>150700</v>
      </c>
      <c r="C15" s="39"/>
      <c r="D15" s="29" t="s">
        <v>34</v>
      </c>
      <c r="E15" s="30">
        <f>SUM(E14:E14)</f>
        <v>161235.66</v>
      </c>
    </row>
    <row r="16" spans="1:5" ht="15">
      <c r="A16" s="25" t="s">
        <v>62</v>
      </c>
      <c r="B16" s="38">
        <v>10100000</v>
      </c>
      <c r="C16" s="39"/>
      <c r="D16" s="25"/>
      <c r="E16" s="28"/>
    </row>
    <row r="17" spans="1:5" ht="15">
      <c r="A17" s="25" t="s">
        <v>11</v>
      </c>
      <c r="B17" s="38">
        <v>150700</v>
      </c>
      <c r="C17" s="39"/>
      <c r="D17" s="25"/>
      <c r="E17" s="28"/>
    </row>
    <row r="18" spans="1:5" ht="15">
      <c r="A18" s="25" t="s">
        <v>12</v>
      </c>
      <c r="B18" s="38">
        <v>150700</v>
      </c>
      <c r="C18" s="39"/>
      <c r="D18" s="25"/>
      <c r="E18" s="28"/>
    </row>
    <row r="19" spans="1:5" ht="15">
      <c r="A19" s="25" t="s">
        <v>59</v>
      </c>
      <c r="B19" s="38">
        <v>100000</v>
      </c>
      <c r="C19" s="39"/>
      <c r="D19" s="25"/>
      <c r="E19" s="28"/>
    </row>
    <row r="20" spans="1:5" ht="15">
      <c r="A20" s="25" t="s">
        <v>60</v>
      </c>
      <c r="B20" s="38">
        <v>3211620</v>
      </c>
      <c r="C20" s="39"/>
      <c r="D20" s="25"/>
      <c r="E20" s="28"/>
    </row>
    <row r="21" spans="1:5" ht="15">
      <c r="A21" s="25" t="s">
        <v>13</v>
      </c>
      <c r="B21" s="38">
        <v>752500</v>
      </c>
      <c r="C21" s="39"/>
      <c r="D21" s="25"/>
      <c r="E21" s="28"/>
    </row>
    <row r="22" spans="1:5" ht="15">
      <c r="A22" s="25" t="s">
        <v>14</v>
      </c>
      <c r="B22" s="38">
        <v>900000</v>
      </c>
      <c r="C22" s="39"/>
      <c r="D22" s="25"/>
      <c r="E22" s="28"/>
    </row>
    <row r="23" spans="1:5" ht="15">
      <c r="A23" s="25" t="s">
        <v>15</v>
      </c>
      <c r="B23" s="38">
        <v>301400</v>
      </c>
      <c r="C23" s="39"/>
      <c r="D23" s="25"/>
      <c r="E23" s="28"/>
    </row>
    <row r="24" spans="1:5" ht="15">
      <c r="A24" s="25" t="s">
        <v>61</v>
      </c>
      <c r="B24" s="38">
        <v>753500</v>
      </c>
      <c r="C24" s="39"/>
      <c r="D24" s="25"/>
      <c r="E24" s="28"/>
    </row>
    <row r="25" spans="1:5" ht="15">
      <c r="A25" s="25" t="s">
        <v>16</v>
      </c>
      <c r="B25" s="38">
        <v>452100</v>
      </c>
      <c r="C25" s="39"/>
      <c r="D25" s="25"/>
      <c r="E25" s="28"/>
    </row>
    <row r="26" spans="1:5" ht="15">
      <c r="A26" s="25" t="s">
        <v>17</v>
      </c>
      <c r="B26" s="38">
        <v>150000</v>
      </c>
      <c r="C26" s="39"/>
      <c r="D26" s="25"/>
      <c r="E26" s="28"/>
    </row>
    <row r="27" spans="1:5" ht="15">
      <c r="A27" s="25" t="s">
        <v>18</v>
      </c>
      <c r="B27" s="38">
        <v>500000</v>
      </c>
      <c r="C27" s="39"/>
      <c r="D27" s="25"/>
      <c r="E27" s="28"/>
    </row>
    <row r="28" spans="1:5" ht="15">
      <c r="A28" s="25" t="s">
        <v>19</v>
      </c>
      <c r="B28" s="38">
        <v>190000</v>
      </c>
      <c r="C28" s="39"/>
      <c r="D28" s="25"/>
      <c r="E28" s="28"/>
    </row>
    <row r="29" spans="1:5" ht="15">
      <c r="A29" s="25" t="s">
        <v>20</v>
      </c>
      <c r="B29" s="38">
        <v>450000</v>
      </c>
      <c r="C29" s="39"/>
      <c r="D29" s="25"/>
      <c r="E29" s="28"/>
    </row>
    <row r="30" spans="1:5" ht="15">
      <c r="A30" s="25" t="s">
        <v>21</v>
      </c>
      <c r="B30" s="38">
        <v>200000</v>
      </c>
      <c r="C30" s="39"/>
      <c r="D30" s="25"/>
      <c r="E30" s="28"/>
    </row>
    <row r="31" spans="1:5" ht="15">
      <c r="A31" s="25" t="s">
        <v>22</v>
      </c>
      <c r="B31" s="38">
        <v>300000</v>
      </c>
      <c r="C31" s="39"/>
      <c r="D31" s="25"/>
      <c r="E31" s="28"/>
    </row>
    <row r="32" spans="1:5" ht="15">
      <c r="A32" s="25" t="s">
        <v>23</v>
      </c>
      <c r="B32" s="38">
        <v>150000</v>
      </c>
      <c r="C32" s="39"/>
      <c r="D32" s="25"/>
      <c r="E32" s="28"/>
    </row>
    <row r="33" spans="1:5" ht="15">
      <c r="A33" s="25" t="s">
        <v>24</v>
      </c>
      <c r="B33" s="38">
        <v>150000</v>
      </c>
      <c r="C33" s="39"/>
      <c r="D33" s="25"/>
      <c r="E33" s="28"/>
    </row>
    <row r="34" spans="1:5" ht="15">
      <c r="A34" s="25" t="s">
        <v>25</v>
      </c>
      <c r="B34" s="38">
        <v>225000</v>
      </c>
      <c r="C34" s="39"/>
      <c r="D34" s="25"/>
      <c r="E34" s="28"/>
    </row>
    <row r="35" spans="1:5" ht="15">
      <c r="A35" s="25" t="s">
        <v>63</v>
      </c>
      <c r="B35" s="38">
        <v>974765</v>
      </c>
      <c r="C35" s="39"/>
      <c r="D35" s="25"/>
      <c r="E35" s="28"/>
    </row>
    <row r="36" spans="1:5" ht="15">
      <c r="A36" s="25" t="s">
        <v>64</v>
      </c>
      <c r="B36" s="38">
        <v>100000</v>
      </c>
      <c r="C36" s="39"/>
      <c r="D36" s="25"/>
      <c r="E36" s="28"/>
    </row>
    <row r="37" spans="1:5" ht="15">
      <c r="A37" s="25" t="s">
        <v>26</v>
      </c>
      <c r="B37" s="38">
        <v>300000</v>
      </c>
      <c r="C37" s="39"/>
      <c r="D37" s="25"/>
      <c r="E37" s="28"/>
    </row>
    <row r="38" spans="1:5" ht="15">
      <c r="A38" s="25" t="s">
        <v>27</v>
      </c>
      <c r="B38" s="38">
        <v>300000</v>
      </c>
      <c r="C38" s="39"/>
      <c r="D38" s="25"/>
      <c r="E38" s="28"/>
    </row>
    <row r="39" spans="1:5" ht="15">
      <c r="A39" s="25" t="s">
        <v>28</v>
      </c>
      <c r="B39" s="38">
        <v>150000</v>
      </c>
      <c r="C39" s="39"/>
      <c r="D39" s="25"/>
      <c r="E39" s="28"/>
    </row>
    <row r="40" spans="1:5" ht="15">
      <c r="A40" s="25" t="s">
        <v>29</v>
      </c>
      <c r="B40" s="38">
        <v>300000</v>
      </c>
      <c r="C40" s="39"/>
      <c r="D40" s="25"/>
      <c r="E40" s="28"/>
    </row>
    <row r="41" spans="1:5" ht="15">
      <c r="A41" s="25" t="s">
        <v>65</v>
      </c>
      <c r="B41" s="38">
        <v>383715</v>
      </c>
      <c r="C41" s="39"/>
      <c r="D41" s="25"/>
      <c r="E41" s="28"/>
    </row>
    <row r="42" spans="1:5" ht="15">
      <c r="A42" s="25" t="s">
        <v>66</v>
      </c>
      <c r="B42" s="38">
        <v>10875000</v>
      </c>
      <c r="C42" s="39"/>
      <c r="D42" s="25"/>
      <c r="E42" s="28"/>
    </row>
    <row r="43" spans="1:5" ht="15.75">
      <c r="A43" s="25" t="s">
        <v>50</v>
      </c>
      <c r="B43" s="38">
        <v>2550000</v>
      </c>
      <c r="C43" s="39"/>
      <c r="D43" s="29"/>
      <c r="E43" s="30"/>
    </row>
    <row r="44" spans="1:7" s="1" customFormat="1" ht="15.75">
      <c r="A44" s="29" t="s">
        <v>34</v>
      </c>
      <c r="B44" s="43">
        <f>SUM(B7:B43)</f>
        <v>41089325</v>
      </c>
      <c r="C44" s="33"/>
      <c r="D44" s="38"/>
      <c r="E44" s="28"/>
      <c r="G44" s="3"/>
    </row>
    <row r="45" spans="1:5" ht="15">
      <c r="A45" s="25"/>
      <c r="B45" s="38"/>
      <c r="C45" s="39"/>
      <c r="D45" s="25" t="s">
        <v>89</v>
      </c>
      <c r="E45" s="28">
        <f>SUM(B44+E8+E15)</f>
        <v>42875560.66</v>
      </c>
    </row>
  </sheetData>
  <sheetProtection/>
  <mergeCells count="5">
    <mergeCell ref="D5:E5"/>
    <mergeCell ref="D12:E12"/>
    <mergeCell ref="A4:E4"/>
    <mergeCell ref="A1:E1"/>
    <mergeCell ref="A2:E2"/>
  </mergeCells>
  <printOptions/>
  <pageMargins left="0.67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30.7109375" style="2" customWidth="1"/>
    <col min="2" max="2" width="17.28125" style="4" customWidth="1"/>
    <col min="3" max="3" width="2.140625" style="5" customWidth="1"/>
    <col min="4" max="4" width="34.8515625" style="2" customWidth="1"/>
    <col min="5" max="5" width="17.8515625" style="6" customWidth="1"/>
    <col min="6" max="6" width="14.8515625" style="2" customWidth="1"/>
    <col min="7" max="7" width="17.28125" style="6" bestFit="1" customWidth="1"/>
    <col min="8" max="16384" width="9.140625" style="2" customWidth="1"/>
  </cols>
  <sheetData>
    <row r="1" spans="1:7" ht="15">
      <c r="A1" s="18" t="s">
        <v>30</v>
      </c>
      <c r="B1" s="18"/>
      <c r="C1" s="18"/>
      <c r="D1" s="18"/>
      <c r="E1" s="18"/>
      <c r="F1" s="8"/>
      <c r="G1" s="8"/>
    </row>
    <row r="2" spans="1:7" ht="15">
      <c r="A2" s="19" t="s">
        <v>31</v>
      </c>
      <c r="B2" s="19"/>
      <c r="C2" s="19"/>
      <c r="D2" s="19"/>
      <c r="E2" s="19"/>
      <c r="F2" s="9"/>
      <c r="G2" s="9"/>
    </row>
    <row r="3" spans="1:5" ht="15">
      <c r="A3" s="31" t="s">
        <v>80</v>
      </c>
      <c r="B3" s="31"/>
      <c r="C3" s="31"/>
      <c r="D3" s="31"/>
      <c r="E3" s="31"/>
    </row>
    <row r="4" spans="1:5" s="1" customFormat="1" ht="15.75">
      <c r="A4" s="32" t="s">
        <v>81</v>
      </c>
      <c r="B4" s="32"/>
      <c r="C4" s="33"/>
      <c r="D4" s="32" t="s">
        <v>82</v>
      </c>
      <c r="E4" s="32"/>
    </row>
    <row r="5" spans="1:5" s="1" customFormat="1" ht="15.75">
      <c r="A5" s="34" t="s">
        <v>0</v>
      </c>
      <c r="B5" s="35" t="s">
        <v>2</v>
      </c>
      <c r="C5" s="36"/>
      <c r="D5" s="34" t="s">
        <v>32</v>
      </c>
      <c r="E5" s="37" t="s">
        <v>2</v>
      </c>
    </row>
    <row r="6" spans="1:7" ht="15">
      <c r="A6" s="25" t="s">
        <v>38</v>
      </c>
      <c r="B6" s="38">
        <v>291000</v>
      </c>
      <c r="C6" s="39"/>
      <c r="D6" s="25" t="s">
        <v>83</v>
      </c>
      <c r="E6" s="28">
        <v>1487500</v>
      </c>
      <c r="G6" s="2"/>
    </row>
    <row r="7" spans="1:7" ht="15">
      <c r="A7" s="25" t="s">
        <v>79</v>
      </c>
      <c r="B7" s="38">
        <v>465000</v>
      </c>
      <c r="C7" s="39"/>
      <c r="D7" s="25" t="s">
        <v>93</v>
      </c>
      <c r="E7" s="28">
        <v>1050000</v>
      </c>
      <c r="G7" s="2"/>
    </row>
    <row r="8" spans="1:7" ht="15">
      <c r="A8" s="25" t="s">
        <v>84</v>
      </c>
      <c r="B8" s="38">
        <v>4300000</v>
      </c>
      <c r="C8" s="39"/>
      <c r="D8" s="25" t="s">
        <v>85</v>
      </c>
      <c r="E8" s="28">
        <v>1186000</v>
      </c>
      <c r="G8" s="2"/>
    </row>
    <row r="9" spans="1:5" ht="15">
      <c r="A9" s="25" t="s">
        <v>39</v>
      </c>
      <c r="B9" s="38">
        <v>9925000</v>
      </c>
      <c r="C9" s="39"/>
      <c r="D9" s="25" t="s">
        <v>92</v>
      </c>
      <c r="E9" s="28">
        <v>270000</v>
      </c>
    </row>
    <row r="10" spans="1:5" ht="15.75">
      <c r="A10" s="25" t="s">
        <v>49</v>
      </c>
      <c r="B10" s="38">
        <v>10875000</v>
      </c>
      <c r="C10" s="39"/>
      <c r="D10" s="29" t="s">
        <v>34</v>
      </c>
      <c r="E10" s="30">
        <f>SUM(E6:E9)</f>
        <v>3993500</v>
      </c>
    </row>
    <row r="11" spans="1:5" ht="15">
      <c r="A11" s="25" t="s">
        <v>40</v>
      </c>
      <c r="B11" s="38">
        <v>100000</v>
      </c>
      <c r="C11" s="39"/>
      <c r="D11" s="25"/>
      <c r="E11" s="28"/>
    </row>
    <row r="12" spans="1:5" ht="15">
      <c r="A12" s="25" t="s">
        <v>41</v>
      </c>
      <c r="B12" s="38">
        <v>87000</v>
      </c>
      <c r="C12" s="39"/>
      <c r="D12" s="25"/>
      <c r="E12" s="28"/>
    </row>
    <row r="13" spans="1:5" ht="15">
      <c r="A13" s="25" t="s">
        <v>42</v>
      </c>
      <c r="B13" s="38">
        <v>100000</v>
      </c>
      <c r="C13" s="39"/>
      <c r="D13" s="40" t="s">
        <v>36</v>
      </c>
      <c r="E13" s="40"/>
    </row>
    <row r="14" spans="1:5" ht="15">
      <c r="A14" s="25" t="s">
        <v>43</v>
      </c>
      <c r="B14" s="38">
        <v>100000</v>
      </c>
      <c r="C14" s="39"/>
      <c r="D14" s="41" t="s">
        <v>86</v>
      </c>
      <c r="E14" s="42" t="s">
        <v>2</v>
      </c>
    </row>
    <row r="15" spans="1:5" ht="15">
      <c r="A15" s="25" t="s">
        <v>44</v>
      </c>
      <c r="B15" s="38">
        <v>450000</v>
      </c>
      <c r="C15" s="39"/>
      <c r="D15" s="25" t="s">
        <v>56</v>
      </c>
      <c r="E15" s="28">
        <v>82670.22</v>
      </c>
    </row>
    <row r="16" spans="1:5" ht="15.75">
      <c r="A16" s="25" t="s">
        <v>87</v>
      </c>
      <c r="B16" s="38">
        <v>450000</v>
      </c>
      <c r="C16" s="39"/>
      <c r="D16" s="29" t="s">
        <v>34</v>
      </c>
      <c r="E16" s="30">
        <f>SUM(E15:E15)</f>
        <v>82670.22</v>
      </c>
    </row>
    <row r="17" spans="1:5" ht="15">
      <c r="A17" s="25" t="s">
        <v>45</v>
      </c>
      <c r="B17" s="38">
        <v>150000</v>
      </c>
      <c r="C17" s="39"/>
      <c r="D17" s="25"/>
      <c r="E17" s="28"/>
    </row>
    <row r="18" spans="1:5" ht="15">
      <c r="A18" s="25" t="s">
        <v>46</v>
      </c>
      <c r="B18" s="38">
        <v>150000</v>
      </c>
      <c r="C18" s="39"/>
      <c r="D18" s="25"/>
      <c r="E18" s="28"/>
    </row>
    <row r="19" spans="1:5" ht="15">
      <c r="A19" s="25" t="s">
        <v>47</v>
      </c>
      <c r="B19" s="38">
        <v>150000</v>
      </c>
      <c r="C19" s="39"/>
      <c r="D19" s="40" t="s">
        <v>37</v>
      </c>
      <c r="E19" s="40"/>
    </row>
    <row r="20" spans="1:5" ht="15">
      <c r="A20" s="25" t="s">
        <v>48</v>
      </c>
      <c r="B20" s="38">
        <v>300000</v>
      </c>
      <c r="C20" s="39"/>
      <c r="D20" s="41" t="s">
        <v>86</v>
      </c>
      <c r="E20" s="42" t="s">
        <v>2</v>
      </c>
    </row>
    <row r="21" spans="1:5" ht="15">
      <c r="A21" s="25" t="s">
        <v>88</v>
      </c>
      <c r="B21" s="38">
        <v>1500000</v>
      </c>
      <c r="C21" s="39"/>
      <c r="D21" s="25" t="s">
        <v>56</v>
      </c>
      <c r="E21" s="28">
        <v>3320000</v>
      </c>
    </row>
    <row r="22" spans="1:5" ht="15.75">
      <c r="A22" s="29" t="s">
        <v>34</v>
      </c>
      <c r="B22" s="43">
        <f>SUM(B6:B21)</f>
        <v>29393000</v>
      </c>
      <c r="C22" s="39"/>
      <c r="D22" s="29" t="s">
        <v>34</v>
      </c>
      <c r="E22" s="30">
        <f>SUM(E21:E21)</f>
        <v>3320000</v>
      </c>
    </row>
    <row r="23" spans="1:5" ht="15">
      <c r="A23" s="25"/>
      <c r="B23" s="38"/>
      <c r="C23" s="39"/>
      <c r="D23" s="25"/>
      <c r="E23" s="28"/>
    </row>
    <row r="24" spans="1:7" s="1" customFormat="1" ht="15.75">
      <c r="A24" s="29"/>
      <c r="B24" s="43"/>
      <c r="C24" s="33"/>
      <c r="D24" s="29" t="s">
        <v>89</v>
      </c>
      <c r="E24" s="30">
        <f>SUM(B22+E10+E16+E22)</f>
        <v>36789170.22</v>
      </c>
      <c r="G24" s="3"/>
    </row>
    <row r="25" spans="1:5" ht="15.75">
      <c r="A25" s="25"/>
      <c r="B25" s="38"/>
      <c r="C25" s="39"/>
      <c r="D25" s="25"/>
      <c r="E25" s="30"/>
    </row>
  </sheetData>
  <sheetProtection/>
  <mergeCells count="7">
    <mergeCell ref="D13:E13"/>
    <mergeCell ref="D19:E19"/>
    <mergeCell ref="A1:E1"/>
    <mergeCell ref="A2:E2"/>
    <mergeCell ref="A3:E3"/>
    <mergeCell ref="A4:B4"/>
    <mergeCell ref="D4:E4"/>
  </mergeCells>
  <printOptions/>
  <pageMargins left="0.25" right="0.25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H20" sqref="H20"/>
    </sheetView>
  </sheetViews>
  <sheetFormatPr defaultColWidth="9.140625" defaultRowHeight="12.75"/>
  <cols>
    <col min="1" max="1" width="16.28125" style="11" customWidth="1"/>
    <col min="2" max="2" width="19.57421875" style="14" customWidth="1"/>
    <col min="3" max="3" width="3.140625" style="11" customWidth="1"/>
    <col min="4" max="4" width="32.57421875" style="11" customWidth="1"/>
    <col min="5" max="5" width="23.57421875" style="14" customWidth="1"/>
    <col min="6" max="16384" width="9.140625" style="11" customWidth="1"/>
  </cols>
  <sheetData>
    <row r="1" spans="1:10" ht="15">
      <c r="A1" s="17" t="s">
        <v>30</v>
      </c>
      <c r="B1" s="17"/>
      <c r="C1" s="17"/>
      <c r="D1" s="17"/>
      <c r="E1" s="17"/>
      <c r="F1" s="10"/>
      <c r="G1" s="10"/>
      <c r="H1" s="10"/>
      <c r="I1" s="10"/>
      <c r="J1" s="10"/>
    </row>
    <row r="2" spans="1:10" ht="15">
      <c r="A2" s="19" t="s">
        <v>31</v>
      </c>
      <c r="B2" s="19"/>
      <c r="C2" s="19"/>
      <c r="D2" s="19"/>
      <c r="E2" s="19"/>
      <c r="F2" s="9"/>
      <c r="G2" s="9"/>
      <c r="H2" s="9"/>
      <c r="I2" s="9"/>
      <c r="J2" s="9"/>
    </row>
    <row r="4" spans="1:10" ht="15">
      <c r="A4" s="20" t="s">
        <v>70</v>
      </c>
      <c r="B4" s="20"/>
      <c r="C4" s="20"/>
      <c r="D4" s="20"/>
      <c r="E4" s="20"/>
      <c r="F4" s="12"/>
      <c r="G4" s="12"/>
      <c r="H4" s="12"/>
      <c r="I4" s="12"/>
      <c r="J4" s="12"/>
    </row>
    <row r="5" spans="1:5" ht="15">
      <c r="A5" s="21"/>
      <c r="B5" s="22"/>
      <c r="C5" s="21"/>
      <c r="D5" s="21"/>
      <c r="E5" s="22"/>
    </row>
    <row r="6" spans="1:10" s="15" customFormat="1" ht="15">
      <c r="A6" s="23" t="s">
        <v>33</v>
      </c>
      <c r="B6" s="24" t="s">
        <v>52</v>
      </c>
      <c r="C6" s="23"/>
      <c r="D6" s="23" t="s">
        <v>71</v>
      </c>
      <c r="E6" s="24" t="s">
        <v>52</v>
      </c>
      <c r="F6" s="13"/>
      <c r="G6" s="13"/>
      <c r="H6" s="13"/>
      <c r="I6" s="13"/>
      <c r="J6" s="13"/>
    </row>
    <row r="7" spans="1:5" s="15" customFormat="1" ht="15">
      <c r="A7" s="25" t="s">
        <v>57</v>
      </c>
      <c r="B7" s="26">
        <v>38987225</v>
      </c>
      <c r="C7" s="27"/>
      <c r="D7" s="25" t="s">
        <v>72</v>
      </c>
      <c r="E7" s="26">
        <v>2943500</v>
      </c>
    </row>
    <row r="8" spans="1:5" s="15" customFormat="1" ht="15">
      <c r="A8" s="25" t="s">
        <v>58</v>
      </c>
      <c r="B8" s="26">
        <v>2102100</v>
      </c>
      <c r="C8" s="27"/>
      <c r="D8" s="25" t="s">
        <v>73</v>
      </c>
      <c r="E8" s="26">
        <v>1593000</v>
      </c>
    </row>
    <row r="9" spans="1:5" s="15" customFormat="1" ht="15">
      <c r="A9" s="25" t="s">
        <v>74</v>
      </c>
      <c r="B9" s="26">
        <f>Revenus!E8</f>
        <v>1625000</v>
      </c>
      <c r="C9" s="27"/>
      <c r="D9" s="25" t="s">
        <v>53</v>
      </c>
      <c r="E9" s="26">
        <v>15425000</v>
      </c>
    </row>
    <row r="10" spans="1:5" s="15" customFormat="1" ht="15">
      <c r="A10" s="25" t="s">
        <v>75</v>
      </c>
      <c r="B10" s="26">
        <f>Revenus!E15</f>
        <v>161235.66</v>
      </c>
      <c r="C10" s="27"/>
      <c r="D10" s="25" t="s">
        <v>77</v>
      </c>
      <c r="E10" s="26">
        <v>1500000</v>
      </c>
    </row>
    <row r="11" spans="1:5" s="15" customFormat="1" ht="15">
      <c r="A11" s="27"/>
      <c r="B11" s="26"/>
      <c r="C11" s="27"/>
      <c r="D11" s="25" t="s">
        <v>76</v>
      </c>
      <c r="E11" s="26">
        <v>1050000</v>
      </c>
    </row>
    <row r="12" spans="1:5" s="15" customFormat="1" ht="15">
      <c r="A12" s="27"/>
      <c r="B12" s="26"/>
      <c r="C12" s="27"/>
      <c r="D12" s="25" t="s">
        <v>54</v>
      </c>
      <c r="E12" s="28">
        <v>82670.22</v>
      </c>
    </row>
    <row r="13" spans="1:5" s="15" customFormat="1" ht="15.75">
      <c r="A13" s="29"/>
      <c r="B13" s="30"/>
      <c r="C13" s="27"/>
      <c r="D13" s="25" t="s">
        <v>51</v>
      </c>
      <c r="E13" s="26">
        <v>3320000</v>
      </c>
    </row>
    <row r="14" spans="1:5" s="15" customFormat="1" ht="15">
      <c r="A14" s="27"/>
      <c r="B14" s="26"/>
      <c r="C14" s="27"/>
      <c r="D14" s="25" t="s">
        <v>91</v>
      </c>
      <c r="E14" s="26">
        <v>10875000</v>
      </c>
    </row>
    <row r="15" spans="1:5" s="15" customFormat="1" ht="15.75">
      <c r="A15" s="29" t="s">
        <v>55</v>
      </c>
      <c r="B15" s="30">
        <f>SUM(B7:B14)</f>
        <v>42875560.66</v>
      </c>
      <c r="C15" s="29"/>
      <c r="D15" s="29"/>
      <c r="E15" s="30">
        <f>SUM(E7:E14)</f>
        <v>36789170.22</v>
      </c>
    </row>
    <row r="16" spans="1:5" s="15" customFormat="1" ht="15.75">
      <c r="A16" s="29" t="s">
        <v>69</v>
      </c>
      <c r="B16" s="30"/>
      <c r="C16" s="27"/>
      <c r="D16" s="27"/>
      <c r="E16" s="30">
        <f>B15-E15</f>
        <v>6086390.439999998</v>
      </c>
    </row>
    <row r="17" spans="2:5" s="15" customFormat="1" ht="15">
      <c r="B17" s="16"/>
      <c r="E17" s="16"/>
    </row>
    <row r="18" spans="1:5" s="15" customFormat="1" ht="15">
      <c r="A18" s="2"/>
      <c r="B18" s="16"/>
      <c r="E18" s="16"/>
    </row>
    <row r="19" spans="2:5" s="15" customFormat="1" ht="15">
      <c r="B19" s="16"/>
      <c r="E19" s="16"/>
    </row>
  </sheetData>
  <sheetProtection/>
  <mergeCells count="3">
    <mergeCell ref="A1:E1"/>
    <mergeCell ref="A2:E2"/>
    <mergeCell ref="A4:E4"/>
  </mergeCells>
  <printOptions/>
  <pageMargins left="0.56" right="0.25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2012-01-13T09:18:27Z</cp:lastPrinted>
  <dcterms:created xsi:type="dcterms:W3CDTF">2012-01-08T07:15:55Z</dcterms:created>
  <dcterms:modified xsi:type="dcterms:W3CDTF">2012-01-13T09:18:28Z</dcterms:modified>
  <cp:category/>
  <cp:version/>
  <cp:contentType/>
  <cp:contentStatus/>
</cp:coreProperties>
</file>