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270" activeTab="0"/>
  </bookViews>
  <sheets>
    <sheet name="Revenus" sheetId="1" r:id="rId1"/>
    <sheet name="Depenses" sheetId="2" r:id="rId2"/>
    <sheet name="resultat" sheetId="3" r:id="rId3"/>
    <sheet name="aides" sheetId="4" r:id="rId4"/>
    <sheet name="parrainage" sheetId="5" r:id="rId5"/>
    <sheet name="jardin educatif" sheetId="6" r:id="rId6"/>
    <sheet name="MAI" sheetId="7" r:id="rId7"/>
  </sheets>
  <definedNames/>
  <calcPr fullCalcOnLoad="1"/>
</workbook>
</file>

<file path=xl/sharedStrings.xml><?xml version="1.0" encoding="utf-8"?>
<sst xmlns="http://schemas.openxmlformats.org/spreadsheetml/2006/main" count="282" uniqueCount="202">
  <si>
    <t>Toni Feghali</t>
  </si>
  <si>
    <t>Annas Linnas Association (Décret-loi N° 1001), Chtoura, Liban,</t>
  </si>
  <si>
    <t>Tél: 00961.3.665012, 00961.4.404456, E-mail: abdoraad@yahoo.com, annaslinnas@yahoo.com</t>
  </si>
  <si>
    <t>Revenus</t>
  </si>
  <si>
    <t>Frais bureautique</t>
  </si>
  <si>
    <t>LBP</t>
  </si>
  <si>
    <t>Total</t>
  </si>
  <si>
    <t>abonnement</t>
  </si>
  <si>
    <t>Résultat</t>
  </si>
  <si>
    <t>Dépenses</t>
  </si>
  <si>
    <t>activités</t>
  </si>
  <si>
    <t>intérêt</t>
  </si>
  <si>
    <t>Donations et abonnements</t>
  </si>
  <si>
    <t>Akl Raad</t>
  </si>
  <si>
    <t>Elias Jarabandi</t>
  </si>
  <si>
    <t>Association Elias</t>
  </si>
  <si>
    <t>parrainage ESS</t>
  </si>
  <si>
    <t>Jardin Educatif</t>
  </si>
  <si>
    <t>GNRC WDPAC</t>
  </si>
  <si>
    <t>description</t>
  </si>
  <si>
    <t>montant L.L.</t>
  </si>
  <si>
    <t>parrainage foyer de l'amitié</t>
  </si>
  <si>
    <t>parrainage enfants a domicile</t>
  </si>
  <si>
    <t>aides aux refugies syriens</t>
  </si>
  <si>
    <t>Anonymes</t>
  </si>
  <si>
    <t>Donations Associations</t>
  </si>
  <si>
    <t>Intérêts bancaires</t>
  </si>
  <si>
    <t>total Don et Abon</t>
  </si>
  <si>
    <t>Total Don Asso</t>
  </si>
  <si>
    <t>revenus Activités</t>
  </si>
  <si>
    <t>AIUT P1303</t>
  </si>
  <si>
    <t>total revenus</t>
  </si>
  <si>
    <t>Total rev Act</t>
  </si>
  <si>
    <t>Aides et parrainnage</t>
  </si>
  <si>
    <t>Total aide parr</t>
  </si>
  <si>
    <t>Total Dépenses</t>
  </si>
  <si>
    <t>aides et parrainages</t>
  </si>
  <si>
    <t>Jardin educatif</t>
  </si>
  <si>
    <t>Noms</t>
  </si>
  <si>
    <t>Montants</t>
  </si>
  <si>
    <t xml:space="preserve">Numero de cheque </t>
  </si>
  <si>
    <t xml:space="preserve">foyer de l'amitie </t>
  </si>
  <si>
    <t xml:space="preserve">aides </t>
  </si>
  <si>
    <t>parrainage</t>
  </si>
  <si>
    <t xml:space="preserve">ESS  </t>
  </si>
  <si>
    <t>aide libanais de annas (aliments)</t>
  </si>
  <si>
    <t>Jardin Educatif kfarnabrakh</t>
  </si>
  <si>
    <t>ramzi hourani</t>
  </si>
  <si>
    <t>Donations</t>
  </si>
  <si>
    <t>don des Associations</t>
  </si>
  <si>
    <t>نفقات</t>
  </si>
  <si>
    <t>ايرادات</t>
  </si>
  <si>
    <t>بيان</t>
  </si>
  <si>
    <t>هدايا ميلادية، نشاطات</t>
  </si>
  <si>
    <t>هبات مؤسسات</t>
  </si>
  <si>
    <t xml:space="preserve">تبرعات واشتراكات </t>
  </si>
  <si>
    <t xml:space="preserve">فوائد مصرفية </t>
  </si>
  <si>
    <t xml:space="preserve">نشاطات </t>
  </si>
  <si>
    <t>مساعدات اجتماعية وإنسانية</t>
  </si>
  <si>
    <t>Activités</t>
  </si>
  <si>
    <t>مصاريف مكتب وأوراق رسمية</t>
  </si>
  <si>
    <t>فوائد مصرفية</t>
  </si>
  <si>
    <t xml:space="preserve">المجاميع </t>
  </si>
  <si>
    <t>Total act</t>
  </si>
  <si>
    <t>أعمال في إنشاء الحديقة التربوية</t>
  </si>
  <si>
    <t xml:space="preserve">تدوير </t>
  </si>
  <si>
    <t>الوفر النهائي للعام القادم</t>
  </si>
  <si>
    <t>الوفر</t>
  </si>
  <si>
    <t>إيرادات</t>
  </si>
  <si>
    <t>وفر سابق منقول</t>
  </si>
  <si>
    <t xml:space="preserve">هبات لمشروع الحديقة التربوية </t>
  </si>
  <si>
    <t>نشاطات</t>
  </si>
  <si>
    <t>مصاريف مكتبية</t>
  </si>
  <si>
    <t>النتائج</t>
  </si>
  <si>
    <t>تبرعات واشتراكات</t>
  </si>
  <si>
    <t>مساعدات اجتماعية وانسانية</t>
  </si>
  <si>
    <t>اعمال في الحديقة التربوية</t>
  </si>
  <si>
    <t>هبات وتبرعات من مؤسسات</t>
  </si>
  <si>
    <t>المجاميع</t>
  </si>
  <si>
    <t>fadi khoury (aide sociale)</t>
  </si>
  <si>
    <t>madona neemtallah (aide sociale)</t>
  </si>
  <si>
    <t>nour ali sadek  (aide sociale)</t>
  </si>
  <si>
    <t>rani ahmad bader el din  (aide sociale)</t>
  </si>
  <si>
    <t>houssein raad  (aide sociale)</t>
  </si>
  <si>
    <t>takla ghiya  (aide sociale)</t>
  </si>
  <si>
    <t>elias saliba  (aide sociale)</t>
  </si>
  <si>
    <t>adib fadoul  (aide sociale)</t>
  </si>
  <si>
    <t>simon el helo  (aide sociale)</t>
  </si>
  <si>
    <t>hnayni farah  (aide sociale)</t>
  </si>
  <si>
    <t>hana raad  (aide sociale)</t>
  </si>
  <si>
    <t>nawal naim  (aide sociale)</t>
  </si>
  <si>
    <t>michel rizek  (aide sociale)</t>
  </si>
  <si>
    <t>madona neemtallah  (aide sociale)</t>
  </si>
  <si>
    <t>tefeha khalaf  (aide sociale)</t>
  </si>
  <si>
    <t>hilda koret  (aide sociale)</t>
  </si>
  <si>
    <t>abdallah joune (aide sociale)</t>
  </si>
  <si>
    <t>samir bou sader (aide sociale)</t>
  </si>
  <si>
    <t>enaam nakhle (aide sociale)</t>
  </si>
  <si>
    <t>samira bou sader (aide sociale)</t>
  </si>
  <si>
    <t>rita kfoury (aide sociale)</t>
  </si>
  <si>
    <t>p. elie kezhaya (aide sociale)</t>
  </si>
  <si>
    <t>michel fghale (aide sociale)</t>
  </si>
  <si>
    <t>nawal naim (aide sociale)</t>
  </si>
  <si>
    <t>samira farhat (aide sociale)</t>
  </si>
  <si>
    <t>aide syriens annas ecole hasrout (tabliet)</t>
  </si>
  <si>
    <t xml:space="preserve">aide syriens p. slayman kalloume </t>
  </si>
  <si>
    <t>aide syriens p. nicolas saghbine</t>
  </si>
  <si>
    <t>aide syriens annas (aliments)</t>
  </si>
  <si>
    <t>aide syriens annas (sanitaires)</t>
  </si>
  <si>
    <t xml:space="preserve">aide syriens annas soeurs maaloula(argents) </t>
  </si>
  <si>
    <t>aide syriens annas (eau mehtekra)</t>
  </si>
  <si>
    <t>aide syriens annas (eau ketermeya)</t>
  </si>
  <si>
    <t>aide syriens annas (aide sociale)</t>
  </si>
  <si>
    <t>aide syriens annas (transport)</t>
  </si>
  <si>
    <t>aide syriens annas (cadeaux noel: ketermeya)</t>
  </si>
  <si>
    <t>elissa et anthony Rizk</t>
  </si>
  <si>
    <t>marie-rose et bernard condakjian</t>
  </si>
  <si>
    <t>mahdi et nour-eldin darwiche</t>
  </si>
  <si>
    <t>peter et paula slaymen</t>
  </si>
  <si>
    <t>adelle et joelle et giselle lteif</t>
  </si>
  <si>
    <t>elma et clara abou rjayle</t>
  </si>
  <si>
    <t>marie-charbel Badran</t>
  </si>
  <si>
    <t>elie et georges et anthony wanna</t>
  </si>
  <si>
    <t>chafik abou falah</t>
  </si>
  <si>
    <t>Jad Eid (maseha)</t>
  </si>
  <si>
    <t>Mouiin Eid (maseha)</t>
  </si>
  <si>
    <t>aides irakiens (cadeaux de noel)</t>
  </si>
  <si>
    <t>fete des mamans</t>
  </si>
  <si>
    <t>LCD</t>
  </si>
  <si>
    <t>aides irakiens</t>
  </si>
  <si>
    <t>cadeaux de noël (enfants) 2014</t>
  </si>
  <si>
    <t>avocat Robert Daccache</t>
  </si>
  <si>
    <t>class english joun</t>
  </si>
  <si>
    <t>Activité educative ESS</t>
  </si>
  <si>
    <t>Activité enfants zahle</t>
  </si>
  <si>
    <t>Activité AIUT</t>
  </si>
  <si>
    <t>Pret Elio Cars</t>
  </si>
  <si>
    <t>resultat 2013</t>
  </si>
  <si>
    <t>Activité imprime (invitation musicale)</t>
  </si>
  <si>
    <t>tax et charge</t>
  </si>
  <si>
    <t>Alfonso fabio larena</t>
  </si>
  <si>
    <t>magui mouallem</t>
  </si>
  <si>
    <t>Marcelle Raad Farah</t>
  </si>
  <si>
    <t>Pere Abdo Raad</t>
  </si>
  <si>
    <t>Diana Fawwaz</t>
  </si>
  <si>
    <t>Kais Al Mokhtar</t>
  </si>
  <si>
    <t>Janette Fares</t>
  </si>
  <si>
    <t>Elham Abdallah</t>
  </si>
  <si>
    <t>Latife Assaf</t>
  </si>
  <si>
    <t>Raymond Eid</t>
  </si>
  <si>
    <t>Sofi Dagher</t>
  </si>
  <si>
    <t>Walter Ries</t>
  </si>
  <si>
    <t>Louis Hofman</t>
  </si>
  <si>
    <t>Marla Eid Khoury</t>
  </si>
  <si>
    <t>Tera Noura</t>
  </si>
  <si>
    <t>Benoit et Nawal Waquier</t>
  </si>
  <si>
    <t>Jad Kanaan</t>
  </si>
  <si>
    <t>Serafina Contin</t>
  </si>
  <si>
    <t xml:space="preserve">CMDN </t>
  </si>
  <si>
    <t>Rotari Milano</t>
  </si>
  <si>
    <t>AIUT P404</t>
  </si>
  <si>
    <t>CESVI</t>
  </si>
  <si>
    <t>Mameli 7</t>
  </si>
  <si>
    <t>Haya bina (class english)</t>
  </si>
  <si>
    <t>Promenade 5-10-2014</t>
  </si>
  <si>
    <t>Haya Bina</t>
  </si>
  <si>
    <t>retour haya bina</t>
  </si>
  <si>
    <t>موازنة للعام 2015</t>
  </si>
  <si>
    <t>قطع حساب للعام 2014</t>
  </si>
  <si>
    <t>Résultat 2014 (31-12-2014)</t>
  </si>
  <si>
    <t>وفر 2013</t>
  </si>
  <si>
    <t>مشروع شراكة مع "ايليو كارز"</t>
  </si>
  <si>
    <t>وفر احطياتي (مرحل)</t>
  </si>
  <si>
    <t>Roberto Sanmarchi</t>
  </si>
  <si>
    <t>Beeb elleyl - angel</t>
  </si>
  <si>
    <t>p abdo (Fahed Raad)</t>
  </si>
  <si>
    <t>Janvieh Dredmatten</t>
  </si>
  <si>
    <t>Nadine Salemeh - expo</t>
  </si>
  <si>
    <t>p abdo (bechara fawaz)</t>
  </si>
  <si>
    <t>p abdo (Ibrahim Fawaz)</t>
  </si>
  <si>
    <t>Amis d'Allemagne</t>
  </si>
  <si>
    <t>p abdo (Joseph Sleiman)</t>
  </si>
  <si>
    <t>p abdo (Joseph Kanaan)</t>
  </si>
  <si>
    <t>p abdo (Nabil Haddad)</t>
  </si>
  <si>
    <t>diner 30/4/2014</t>
  </si>
  <si>
    <t>Haya Bina pour diner a ESS</t>
  </si>
  <si>
    <t>donation au (01)</t>
  </si>
  <si>
    <t>retour jihad debyan</t>
  </si>
  <si>
    <t>tax (04) 5% pour etat</t>
  </si>
  <si>
    <t>Jihad dibyan</t>
  </si>
  <si>
    <t>aides sociales libanais</t>
  </si>
  <si>
    <t>activités et avocat</t>
  </si>
  <si>
    <t>tax (04) 5% etat</t>
  </si>
  <si>
    <t>Tél: 00961.3.665012, 00961.4.404456, annaslinnas@yahoo.com</t>
  </si>
  <si>
    <t>Dépenses: 1-1-2014  to 31-12-2014</t>
  </si>
  <si>
    <t>Trans de audi au BOB</t>
  </si>
  <si>
    <t>REVENUS 1-1- 2014 to 31-12-2014</t>
  </si>
  <si>
    <t>Tran de audi au BOB</t>
  </si>
  <si>
    <t>n chk</t>
  </si>
  <si>
    <t>jihad dibyan (diner+ESS)</t>
  </si>
  <si>
    <t>حصل تغيير في حساب الجمعية اي بال revenue حسم 5992000 من don. P. abdo raad وزيادتها على activite</t>
  </si>
  <si>
    <t xml:space="preserve">Hanna Mitri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</si>
</sst>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.00;[Red]#,##0.00"/>
    <numFmt numFmtId="170" formatCode="[$-409]dddd\,\ mmmm\ dd\,\ yyyy"/>
    <numFmt numFmtId="171" formatCode="0.000"/>
    <numFmt numFmtId="172" formatCode="#,##0.000;[Red]#,##0.000"/>
    <numFmt numFmtId="173" formatCode="0.000;[Red]0.000"/>
    <numFmt numFmtId="174" formatCode="&quot;$&quot;#,##0.000;[Red]&quot;$&quot;#,##0.000"/>
    <numFmt numFmtId="175" formatCode="[$LBP]\ #,##0.00_);[Red]\([$LBP]\ #,##0.00\)"/>
    <numFmt numFmtId="176" formatCode="#,##0.0;[Red]#,##0.0"/>
    <numFmt numFmtId="177" formatCode="#,##0;[Red]#,##0"/>
    <numFmt numFmtId="178" formatCode="#,##0.000"/>
    <numFmt numFmtId="179" formatCode="[$-409]h:mm:ss\ AM/PM"/>
    <numFmt numFmtId="180" formatCode="&quot;$&quot;#,##0.00"/>
  </numFmts>
  <fonts count="93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libri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Arial"/>
      <family val="2"/>
    </font>
    <font>
      <sz val="10"/>
      <color indexed="30"/>
      <name val="Arial"/>
      <family val="2"/>
    </font>
    <font>
      <sz val="10"/>
      <color indexed="53"/>
      <name val="Calibri"/>
      <family val="2"/>
    </font>
    <font>
      <b/>
      <sz val="12"/>
      <color indexed="63"/>
      <name val="Tahoma"/>
      <family val="2"/>
    </font>
    <font>
      <sz val="12"/>
      <color indexed="63"/>
      <name val="Tahoma"/>
      <family val="2"/>
    </font>
    <font>
      <b/>
      <sz val="12"/>
      <color indexed="13"/>
      <name val="Tahoma"/>
      <family val="2"/>
    </font>
    <font>
      <sz val="11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Arial"/>
      <family val="2"/>
    </font>
    <font>
      <sz val="11"/>
      <color indexed="30"/>
      <name val="Calibri"/>
      <family val="2"/>
    </font>
    <font>
      <b/>
      <sz val="11"/>
      <color indexed="30"/>
      <name val="Arial"/>
      <family val="2"/>
    </font>
    <font>
      <sz val="12"/>
      <color indexed="17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53"/>
      <name val="Calibri"/>
      <family val="2"/>
    </font>
    <font>
      <sz val="12"/>
      <color indexed="36"/>
      <name val="Arial"/>
      <family val="2"/>
    </font>
    <font>
      <sz val="12"/>
      <color indexed="17"/>
      <name val="Calibri"/>
      <family val="2"/>
    </font>
    <font>
      <sz val="12"/>
      <color indexed="53"/>
      <name val="Arial"/>
      <family val="2"/>
    </font>
    <font>
      <sz val="12"/>
      <color indexed="30"/>
      <name val="Calibri"/>
      <family val="2"/>
    </font>
    <font>
      <sz val="12"/>
      <color indexed="30"/>
      <name val="Arial"/>
      <family val="2"/>
    </font>
    <font>
      <sz val="12"/>
      <color indexed="13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2D050"/>
      <name val="Arial"/>
      <family val="2"/>
    </font>
    <font>
      <sz val="10"/>
      <color rgb="FF0070C0"/>
      <name val="Arial"/>
      <family val="2"/>
    </font>
    <font>
      <sz val="10"/>
      <color theme="9" tint="-0.24997000396251678"/>
      <name val="Calibri"/>
      <family val="2"/>
    </font>
    <font>
      <b/>
      <sz val="12"/>
      <color rgb="FF2A2A2A"/>
      <name val="Tahoma"/>
      <family val="2"/>
    </font>
    <font>
      <sz val="12"/>
      <color rgb="FF2A2A2A"/>
      <name val="Tahoma"/>
      <family val="2"/>
    </font>
    <font>
      <b/>
      <sz val="12"/>
      <color rgb="FF92D050"/>
      <name val="Tahoma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Arial"/>
      <family val="2"/>
    </font>
    <font>
      <sz val="12"/>
      <color rgb="FF00B050"/>
      <name val="Arial"/>
      <family val="2"/>
    </font>
    <font>
      <sz val="12"/>
      <color theme="9" tint="-0.24997000396251678"/>
      <name val="Calibri"/>
      <family val="2"/>
    </font>
    <font>
      <sz val="12"/>
      <color rgb="FF7030A0"/>
      <name val="Arial"/>
      <family val="2"/>
    </font>
    <font>
      <sz val="12"/>
      <color rgb="FFFF0000"/>
      <name val="Arial"/>
      <family val="2"/>
    </font>
    <font>
      <sz val="12"/>
      <color rgb="FF00B050"/>
      <name val="Calibri"/>
      <family val="2"/>
    </font>
    <font>
      <sz val="12"/>
      <color theme="9" tint="-0.24997000396251678"/>
      <name val="Arial"/>
      <family val="2"/>
    </font>
    <font>
      <sz val="12"/>
      <color rgb="FF0070C0"/>
      <name val="Calibri"/>
      <family val="2"/>
    </font>
    <font>
      <sz val="12"/>
      <color rgb="FF0070C0"/>
      <name val="Arial"/>
      <family val="2"/>
    </font>
    <font>
      <sz val="12"/>
      <color rgb="FF92D050"/>
      <name val="Arial"/>
      <family val="2"/>
    </font>
    <font>
      <sz val="12"/>
      <color rgb="FFFF0000"/>
      <name val="Tahoma"/>
      <family val="2"/>
    </font>
    <font>
      <b/>
      <sz val="12"/>
      <color rgb="FFFF0000"/>
      <name val="Arial"/>
      <family val="2"/>
    </font>
    <font>
      <b/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4" fontId="71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2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4" fillId="0" borderId="10" xfId="0" applyFont="1" applyBorder="1" applyAlignment="1">
      <alignment horizontal="right" vertical="top" wrapText="1" readingOrder="2"/>
    </xf>
    <xf numFmtId="0" fontId="75" fillId="0" borderId="10" xfId="0" applyFont="1" applyBorder="1" applyAlignment="1">
      <alignment horizontal="right" vertical="top" wrapText="1" readingOrder="2"/>
    </xf>
    <xf numFmtId="3" fontId="75" fillId="0" borderId="10" xfId="0" applyNumberFormat="1" applyFont="1" applyBorder="1" applyAlignment="1">
      <alignment horizontal="right" vertical="top" wrapText="1" readingOrder="2"/>
    </xf>
    <xf numFmtId="3" fontId="74" fillId="0" borderId="10" xfId="0" applyNumberFormat="1" applyFont="1" applyBorder="1" applyAlignment="1">
      <alignment horizontal="right" vertical="top" wrapText="1" readingOrder="2"/>
    </xf>
    <xf numFmtId="0" fontId="5" fillId="0" borderId="0" xfId="0" applyFont="1" applyAlignment="1">
      <alignment/>
    </xf>
    <xf numFmtId="0" fontId="76" fillId="0" borderId="10" xfId="0" applyFont="1" applyBorder="1" applyAlignment="1">
      <alignment horizontal="left"/>
    </xf>
    <xf numFmtId="4" fontId="7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6" fillId="0" borderId="10" xfId="0" applyFont="1" applyBorder="1" applyAlignment="1">
      <alignment/>
    </xf>
    <xf numFmtId="0" fontId="77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4" fontId="77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" fontId="7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9" fillId="0" borderId="10" xfId="0" applyFont="1" applyBorder="1" applyAlignment="1">
      <alignment horizontal="left"/>
    </xf>
    <xf numFmtId="0" fontId="79" fillId="0" borderId="0" xfId="0" applyFont="1" applyAlignment="1">
      <alignment horizontal="left"/>
    </xf>
    <xf numFmtId="4" fontId="79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4" fontId="77" fillId="0" borderId="12" xfId="0" applyNumberFormat="1" applyFont="1" applyBorder="1" applyAlignment="1">
      <alignment/>
    </xf>
    <xf numFmtId="4" fontId="79" fillId="0" borderId="11" xfId="0" applyNumberFormat="1" applyFont="1" applyBorder="1" applyAlignment="1">
      <alignment/>
    </xf>
    <xf numFmtId="4" fontId="8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 horizontal="right" vertical="top" wrapText="1" readingOrder="2"/>
    </xf>
    <xf numFmtId="4" fontId="8" fillId="0" borderId="10" xfId="0" applyNumberFormat="1" applyFont="1" applyBorder="1" applyAlignment="1">
      <alignment horizontal="right"/>
    </xf>
    <xf numFmtId="4" fontId="75" fillId="0" borderId="10" xfId="0" applyNumberFormat="1" applyFont="1" applyBorder="1" applyAlignment="1">
      <alignment horizontal="right" vertical="top" wrapText="1" readingOrder="2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172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4" fontId="8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172" fontId="10" fillId="0" borderId="0" xfId="0" applyNumberFormat="1" applyFont="1" applyAlignment="1">
      <alignment horizontal="left"/>
    </xf>
    <xf numFmtId="0" fontId="10" fillId="0" borderId="1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10" fillId="0" borderId="13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" fontId="1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172" fontId="42" fillId="0" borderId="0" xfId="0" applyNumberFormat="1" applyFont="1" applyAlignment="1">
      <alignment horizontal="center"/>
    </xf>
    <xf numFmtId="172" fontId="42" fillId="0" borderId="0" xfId="0" applyNumberFormat="1" applyFont="1" applyAlignment="1">
      <alignment horizontal="left"/>
    </xf>
    <xf numFmtId="0" fontId="43" fillId="0" borderId="10" xfId="0" applyFont="1" applyFill="1" applyBorder="1" applyAlignment="1">
      <alignment horizontal="left"/>
    </xf>
    <xf numFmtId="4" fontId="43" fillId="0" borderId="10" xfId="0" applyNumberFormat="1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4" fontId="42" fillId="0" borderId="10" xfId="0" applyNumberFormat="1" applyFont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4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172" fontId="42" fillId="0" borderId="1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4" fontId="42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/>
    </xf>
    <xf numFmtId="172" fontId="42" fillId="0" borderId="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 horizontal="left"/>
    </xf>
    <xf numFmtId="172" fontId="43" fillId="0" borderId="0" xfId="0" applyNumberFormat="1" applyFont="1" applyAlignment="1">
      <alignment horizontal="left"/>
    </xf>
    <xf numFmtId="0" fontId="43" fillId="0" borderId="13" xfId="0" applyFont="1" applyBorder="1" applyAlignment="1">
      <alignment horizontal="left"/>
    </xf>
    <xf numFmtId="4" fontId="43" fillId="0" borderId="13" xfId="0" applyNumberFormat="1" applyFont="1" applyBorder="1" applyAlignment="1">
      <alignment horizontal="left"/>
    </xf>
    <xf numFmtId="4" fontId="43" fillId="0" borderId="10" xfId="0" applyNumberFormat="1" applyFont="1" applyBorder="1" applyAlignment="1">
      <alignment horizontal="left"/>
    </xf>
    <xf numFmtId="172" fontId="43" fillId="0" borderId="10" xfId="0" applyNumberFormat="1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4" fontId="43" fillId="0" borderId="0" xfId="0" applyNumberFormat="1" applyFont="1" applyBorder="1" applyAlignment="1">
      <alignment horizontal="left"/>
    </xf>
    <xf numFmtId="172" fontId="43" fillId="0" borderId="0" xfId="0" applyNumberFormat="1" applyFont="1" applyFill="1" applyBorder="1" applyAlignment="1">
      <alignment horizontal="left"/>
    </xf>
    <xf numFmtId="4" fontId="43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2" fillId="0" borderId="12" xfId="0" applyFont="1" applyBorder="1" applyAlignment="1">
      <alignment horizontal="left"/>
    </xf>
    <xf numFmtId="0" fontId="82" fillId="0" borderId="10" xfId="0" applyFont="1" applyBorder="1" applyAlignment="1">
      <alignment/>
    </xf>
    <xf numFmtId="4" fontId="82" fillId="0" borderId="15" xfId="0" applyNumberFormat="1" applyFont="1" applyBorder="1" applyAlignment="1">
      <alignment/>
    </xf>
    <xf numFmtId="4" fontId="82" fillId="0" borderId="11" xfId="0" applyNumberFormat="1" applyFont="1" applyBorder="1" applyAlignment="1">
      <alignment/>
    </xf>
    <xf numFmtId="4" fontId="8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4" fontId="81" fillId="0" borderId="0" xfId="0" applyNumberFormat="1" applyFont="1" applyFill="1" applyBorder="1" applyAlignment="1">
      <alignment horizontal="left"/>
    </xf>
    <xf numFmtId="4" fontId="12" fillId="0" borderId="0" xfId="57" applyNumberFormat="1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4" fontId="81" fillId="0" borderId="0" xfId="42" applyNumberFormat="1" applyFont="1" applyFill="1" applyBorder="1" applyAlignment="1">
      <alignment horizontal="left"/>
    </xf>
    <xf numFmtId="4" fontId="84" fillId="0" borderId="0" xfId="57" applyNumberFormat="1" applyFont="1" applyAlignment="1">
      <alignment horizontal="left"/>
      <protection/>
    </xf>
    <xf numFmtId="0" fontId="84" fillId="0" borderId="0" xfId="57" applyFont="1" applyAlignment="1">
      <alignment horizontal="left"/>
      <protection/>
    </xf>
    <xf numFmtId="4" fontId="81" fillId="0" borderId="0" xfId="0" applyNumberFormat="1" applyFont="1" applyBorder="1" applyAlignment="1">
      <alignment horizontal="left"/>
    </xf>
    <xf numFmtId="4" fontId="85" fillId="0" borderId="0" xfId="42" applyNumberFormat="1" applyFont="1" applyFill="1" applyBorder="1" applyAlignment="1">
      <alignment horizontal="left"/>
    </xf>
    <xf numFmtId="0" fontId="42" fillId="0" borderId="12" xfId="0" applyFont="1" applyBorder="1" applyAlignment="1">
      <alignment horizontal="left"/>
    </xf>
    <xf numFmtId="4" fontId="42" fillId="0" borderId="15" xfId="0" applyNumberFormat="1" applyFont="1" applyBorder="1" applyAlignment="1">
      <alignment/>
    </xf>
    <xf numFmtId="4" fontId="86" fillId="0" borderId="11" xfId="0" applyNumberFormat="1" applyFont="1" applyBorder="1" applyAlignment="1">
      <alignment horizontal="left"/>
    </xf>
    <xf numFmtId="4" fontId="4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5" fillId="0" borderId="12" xfId="0" applyFont="1" applyBorder="1" applyAlignment="1">
      <alignment horizontal="left"/>
    </xf>
    <xf numFmtId="4" fontId="85" fillId="0" borderId="15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0" fontId="87" fillId="0" borderId="10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4" fontId="87" fillId="0" borderId="10" xfId="0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0" fontId="89" fillId="0" borderId="10" xfId="0" applyFont="1" applyBorder="1" applyAlignment="1">
      <alignment horizontal="left"/>
    </xf>
    <xf numFmtId="4" fontId="89" fillId="0" borderId="10" xfId="0" applyNumberFormat="1" applyFont="1" applyBorder="1" applyAlignment="1">
      <alignment horizontal="left"/>
    </xf>
    <xf numFmtId="4" fontId="86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8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0" fontId="4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6" xfId="0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5">
      <selection activeCell="A24" sqref="A24"/>
    </sheetView>
  </sheetViews>
  <sheetFormatPr defaultColWidth="23.421875" defaultRowHeight="12.75"/>
  <cols>
    <col min="1" max="1" width="31.140625" style="97" customWidth="1"/>
    <col min="2" max="2" width="17.00390625" style="98" customWidth="1"/>
    <col min="3" max="3" width="2.28125" style="97" customWidth="1"/>
    <col min="4" max="4" width="28.421875" style="100" customWidth="1"/>
    <col min="5" max="5" width="19.57421875" style="97" customWidth="1"/>
    <col min="6" max="7" width="23.421875" style="97" customWidth="1"/>
    <col min="8" max="8" width="23.421875" style="98" customWidth="1"/>
    <col min="9" max="16384" width="23.421875" style="97" customWidth="1"/>
  </cols>
  <sheetData>
    <row r="1" spans="1:6" ht="15" customHeight="1">
      <c r="A1" s="164" t="s">
        <v>1</v>
      </c>
      <c r="B1" s="164"/>
      <c r="C1" s="164"/>
      <c r="D1" s="164"/>
      <c r="E1" s="164"/>
      <c r="F1" s="96"/>
    </row>
    <row r="2" spans="1:6" ht="15" customHeight="1">
      <c r="A2" s="163" t="s">
        <v>193</v>
      </c>
      <c r="B2" s="163"/>
      <c r="C2" s="163"/>
      <c r="D2" s="163"/>
      <c r="E2" s="163"/>
      <c r="F2" s="99"/>
    </row>
    <row r="3" spans="1:6" ht="15" customHeight="1">
      <c r="A3" s="100"/>
      <c r="C3" s="100"/>
      <c r="E3" s="100"/>
      <c r="F3" s="100"/>
    </row>
    <row r="4" spans="1:5" ht="24.75" customHeight="1">
      <c r="A4" s="162" t="s">
        <v>196</v>
      </c>
      <c r="B4" s="162"/>
      <c r="C4" s="162"/>
      <c r="D4" s="162"/>
      <c r="E4" s="162"/>
    </row>
    <row r="5" spans="1:5" ht="15.75">
      <c r="A5" s="120" t="s">
        <v>19</v>
      </c>
      <c r="B5" s="121" t="s">
        <v>20</v>
      </c>
      <c r="D5" s="120" t="s">
        <v>19</v>
      </c>
      <c r="E5" s="121" t="s">
        <v>20</v>
      </c>
    </row>
    <row r="6" spans="1:5" ht="15.75">
      <c r="A6" s="103" t="s">
        <v>137</v>
      </c>
      <c r="B6" s="104">
        <v>59375535.45</v>
      </c>
      <c r="D6" s="101" t="s">
        <v>25</v>
      </c>
      <c r="E6" s="102"/>
    </row>
    <row r="7" spans="1:5" ht="15.75">
      <c r="A7" s="103"/>
      <c r="B7" s="104"/>
      <c r="D7" s="105" t="s">
        <v>158</v>
      </c>
      <c r="E7" s="104">
        <v>30879000</v>
      </c>
    </row>
    <row r="8" spans="1:5" ht="15.75">
      <c r="A8" s="103" t="s">
        <v>12</v>
      </c>
      <c r="B8" s="122"/>
      <c r="D8" s="105" t="s">
        <v>15</v>
      </c>
      <c r="E8" s="106">
        <v>30090000</v>
      </c>
    </row>
    <row r="9" spans="1:5" ht="15.75">
      <c r="A9" s="107" t="s">
        <v>140</v>
      </c>
      <c r="B9" s="104">
        <v>2463200</v>
      </c>
      <c r="D9" s="105" t="s">
        <v>159</v>
      </c>
      <c r="E9" s="106">
        <v>6084000</v>
      </c>
    </row>
    <row r="10" spans="1:5" ht="15.75">
      <c r="A10" s="105" t="s">
        <v>141</v>
      </c>
      <c r="B10" s="104">
        <v>250000</v>
      </c>
      <c r="D10" s="105" t="s">
        <v>173</v>
      </c>
      <c r="E10" s="104">
        <v>2059250</v>
      </c>
    </row>
    <row r="11" spans="1:5" ht="15.75">
      <c r="A11" s="105" t="s">
        <v>175</v>
      </c>
      <c r="B11" s="104">
        <v>598200</v>
      </c>
      <c r="D11" s="105" t="s">
        <v>18</v>
      </c>
      <c r="E11" s="106">
        <v>4521000</v>
      </c>
    </row>
    <row r="12" spans="1:5" ht="15.75">
      <c r="A12" s="105" t="s">
        <v>142</v>
      </c>
      <c r="B12" s="104">
        <v>1000000</v>
      </c>
      <c r="D12" s="108" t="s">
        <v>30</v>
      </c>
      <c r="E12" s="104">
        <v>20318750</v>
      </c>
    </row>
    <row r="13" spans="1:5" ht="15.75">
      <c r="A13" s="105" t="s">
        <v>143</v>
      </c>
      <c r="B13" s="106">
        <v>1800000</v>
      </c>
      <c r="D13" s="108" t="s">
        <v>160</v>
      </c>
      <c r="E13" s="104">
        <v>12101375</v>
      </c>
    </row>
    <row r="14" spans="1:5" ht="15.75">
      <c r="A14" s="105" t="s">
        <v>13</v>
      </c>
      <c r="B14" s="106">
        <v>300000</v>
      </c>
      <c r="D14" s="108" t="s">
        <v>161</v>
      </c>
      <c r="E14" s="104">
        <v>2680236</v>
      </c>
    </row>
    <row r="15" spans="1:5" ht="15.75">
      <c r="A15" s="108" t="s">
        <v>176</v>
      </c>
      <c r="B15" s="104">
        <v>750000</v>
      </c>
      <c r="D15" s="108" t="s">
        <v>162</v>
      </c>
      <c r="E15" s="104">
        <v>1035060</v>
      </c>
    </row>
    <row r="16" spans="1:5" ht="15.75">
      <c r="A16" s="108" t="s">
        <v>144</v>
      </c>
      <c r="B16" s="104">
        <v>300000</v>
      </c>
      <c r="D16" s="103" t="s">
        <v>28</v>
      </c>
      <c r="E16" s="122">
        <f>SUM(E7:E15)</f>
        <v>109768671</v>
      </c>
    </row>
    <row r="17" spans="1:5" ht="15.75">
      <c r="A17" s="108" t="s">
        <v>145</v>
      </c>
      <c r="B17" s="104">
        <v>375000</v>
      </c>
      <c r="D17" s="109"/>
      <c r="E17" s="104"/>
    </row>
    <row r="18" spans="1:5" ht="15.75">
      <c r="A18" s="108" t="s">
        <v>0</v>
      </c>
      <c r="B18" s="104">
        <v>850000</v>
      </c>
      <c r="D18" s="110" t="s">
        <v>29</v>
      </c>
      <c r="E18" s="110"/>
    </row>
    <row r="19" spans="1:5" ht="15.75">
      <c r="A19" s="108" t="s">
        <v>146</v>
      </c>
      <c r="B19" s="104">
        <v>50000</v>
      </c>
      <c r="D19" s="109" t="s">
        <v>184</v>
      </c>
      <c r="E19" s="104">
        <v>7492000</v>
      </c>
    </row>
    <row r="20" spans="1:5" ht="15.75">
      <c r="A20" s="108" t="s">
        <v>147</v>
      </c>
      <c r="B20" s="104">
        <v>150000</v>
      </c>
      <c r="D20" s="109" t="s">
        <v>163</v>
      </c>
      <c r="E20" s="104">
        <v>979420</v>
      </c>
    </row>
    <row r="21" spans="1:5" ht="15.75">
      <c r="A21" s="108" t="s">
        <v>148</v>
      </c>
      <c r="B21" s="104">
        <v>403550</v>
      </c>
      <c r="D21" s="109" t="s">
        <v>164</v>
      </c>
      <c r="E21" s="104">
        <v>93000</v>
      </c>
    </row>
    <row r="22" spans="1:5" ht="15.75">
      <c r="A22" s="108" t="s">
        <v>177</v>
      </c>
      <c r="B22" s="104">
        <v>50000</v>
      </c>
      <c r="D22" s="103" t="s">
        <v>32</v>
      </c>
      <c r="E22" s="122">
        <f>SUM(E19:E21)</f>
        <v>8564420</v>
      </c>
    </row>
    <row r="23" spans="1:5" ht="15.75">
      <c r="A23" s="108" t="s">
        <v>14</v>
      </c>
      <c r="B23" s="104">
        <v>150000</v>
      </c>
      <c r="D23" s="103"/>
      <c r="E23" s="122"/>
    </row>
    <row r="24" spans="1:5" ht="15.75">
      <c r="A24" s="111" t="s">
        <v>201</v>
      </c>
      <c r="B24" s="106">
        <v>941400</v>
      </c>
      <c r="D24" s="103" t="s">
        <v>199</v>
      </c>
      <c r="E24" s="122">
        <v>500000</v>
      </c>
    </row>
    <row r="25" spans="1:5" ht="15.75">
      <c r="A25" s="108" t="s">
        <v>150</v>
      </c>
      <c r="B25" s="104">
        <v>550000</v>
      </c>
      <c r="D25" s="103" t="s">
        <v>185</v>
      </c>
      <c r="E25" s="122">
        <v>1321141.69</v>
      </c>
    </row>
    <row r="26" spans="1:5" ht="15.75">
      <c r="A26" s="108" t="s">
        <v>178</v>
      </c>
      <c r="B26" s="104">
        <v>150000</v>
      </c>
      <c r="D26" s="110"/>
      <c r="E26" s="110"/>
    </row>
    <row r="27" spans="1:5" ht="15.75">
      <c r="A27" s="108" t="s">
        <v>149</v>
      </c>
      <c r="B27" s="104">
        <v>750500</v>
      </c>
      <c r="D27" s="103" t="s">
        <v>26</v>
      </c>
      <c r="E27" s="122">
        <v>2781126.88</v>
      </c>
    </row>
    <row r="28" spans="1:5" ht="15.75">
      <c r="A28" s="108" t="s">
        <v>179</v>
      </c>
      <c r="B28" s="104">
        <v>300000</v>
      </c>
      <c r="D28" s="112"/>
      <c r="E28" s="108"/>
    </row>
    <row r="29" spans="1:10" ht="15.75">
      <c r="A29" s="108" t="s">
        <v>180</v>
      </c>
      <c r="B29" s="104">
        <v>40779739.4</v>
      </c>
      <c r="D29" s="103" t="s">
        <v>186</v>
      </c>
      <c r="E29" s="122">
        <v>1000</v>
      </c>
      <c r="J29" s="98"/>
    </row>
    <row r="30" spans="1:5" ht="15.75">
      <c r="A30" s="109" t="s">
        <v>24</v>
      </c>
      <c r="B30" s="104">
        <v>150700</v>
      </c>
      <c r="D30" s="109"/>
      <c r="E30" s="104"/>
    </row>
    <row r="31" spans="1:5" ht="15.75">
      <c r="A31" s="109" t="s">
        <v>151</v>
      </c>
      <c r="B31" s="104">
        <v>1000000</v>
      </c>
      <c r="D31" s="123" t="s">
        <v>31</v>
      </c>
      <c r="E31" s="102">
        <f>SUM(E22:E30,E16,B6,B42)</f>
        <v>238266504.42</v>
      </c>
    </row>
    <row r="32" spans="1:5" ht="15.75">
      <c r="A32" s="109" t="s">
        <v>152</v>
      </c>
      <c r="B32" s="104">
        <v>50000</v>
      </c>
      <c r="D32" s="113"/>
      <c r="E32" s="114"/>
    </row>
    <row r="33" spans="1:5" ht="15.75">
      <c r="A33" s="109" t="s">
        <v>181</v>
      </c>
      <c r="B33" s="104">
        <v>300000</v>
      </c>
      <c r="D33" s="124"/>
      <c r="E33" s="125"/>
    </row>
    <row r="34" spans="1:5" ht="15.75">
      <c r="A34" s="109" t="s">
        <v>153</v>
      </c>
      <c r="B34" s="104">
        <v>300000</v>
      </c>
      <c r="D34" s="113"/>
      <c r="E34" s="114"/>
    </row>
    <row r="35" spans="1:5" ht="15.75">
      <c r="A35" s="109" t="s">
        <v>154</v>
      </c>
      <c r="B35" s="104">
        <v>100000</v>
      </c>
      <c r="D35" s="124"/>
      <c r="E35" s="125"/>
    </row>
    <row r="36" spans="1:5" ht="15.75">
      <c r="A36" s="109" t="s">
        <v>174</v>
      </c>
      <c r="B36" s="104">
        <v>350000</v>
      </c>
      <c r="D36" s="115"/>
      <c r="E36" s="115"/>
    </row>
    <row r="37" spans="1:5" ht="15.75">
      <c r="A37" s="109" t="s">
        <v>155</v>
      </c>
      <c r="B37" s="104">
        <v>302320</v>
      </c>
      <c r="D37" s="124"/>
      <c r="E37" s="125"/>
    </row>
    <row r="38" spans="1:5" ht="15.75">
      <c r="A38" s="109" t="s">
        <v>182</v>
      </c>
      <c r="B38" s="104">
        <v>50000</v>
      </c>
      <c r="D38" s="116"/>
      <c r="E38" s="113"/>
    </row>
    <row r="39" spans="1:5" ht="15.75">
      <c r="A39" s="109" t="s">
        <v>183</v>
      </c>
      <c r="B39" s="104">
        <v>250000</v>
      </c>
      <c r="D39" s="126"/>
      <c r="E39" s="127"/>
    </row>
    <row r="40" spans="1:2" ht="15.75">
      <c r="A40" s="109" t="s">
        <v>156</v>
      </c>
      <c r="B40" s="104">
        <v>50000</v>
      </c>
    </row>
    <row r="41" spans="1:2" ht="15.75">
      <c r="A41" s="109" t="s">
        <v>157</v>
      </c>
      <c r="B41" s="104">
        <v>90000</v>
      </c>
    </row>
    <row r="42" spans="1:8" s="117" customFormat="1" ht="15.75">
      <c r="A42" s="101" t="s">
        <v>27</v>
      </c>
      <c r="B42" s="102">
        <f>SUM(B9:B41)</f>
        <v>55954609.4</v>
      </c>
      <c r="D42" s="100"/>
      <c r="E42" s="97"/>
      <c r="H42" s="118"/>
    </row>
    <row r="43" spans="1:5" ht="15.75">
      <c r="A43" s="117"/>
      <c r="B43" s="117"/>
      <c r="D43" s="117"/>
      <c r="E43" s="117"/>
    </row>
    <row r="48" spans="1:8" s="117" customFormat="1" ht="15.75">
      <c r="A48" s="97"/>
      <c r="B48" s="98"/>
      <c r="D48" s="100"/>
      <c r="E48" s="97"/>
      <c r="H48" s="118"/>
    </row>
    <row r="49" spans="1:5" ht="15.75">
      <c r="A49" s="117"/>
      <c r="B49" s="117"/>
      <c r="D49" s="119"/>
      <c r="E49" s="117"/>
    </row>
  </sheetData>
  <sheetProtection/>
  <mergeCells count="3">
    <mergeCell ref="A4:E4"/>
    <mergeCell ref="A2:E2"/>
    <mergeCell ref="A1:E1"/>
  </mergeCells>
  <printOptions/>
  <pageMargins left="0.5" right="0.2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25">
      <selection activeCell="A34" sqref="A34"/>
    </sheetView>
  </sheetViews>
  <sheetFormatPr defaultColWidth="9.140625" defaultRowHeight="15.75" customHeight="1"/>
  <cols>
    <col min="1" max="1" width="42.57421875" style="57" customWidth="1"/>
    <col min="2" max="2" width="29.28125" style="59" customWidth="1"/>
    <col min="3" max="3" width="25.421875" style="59" customWidth="1"/>
    <col min="4" max="4" width="23.28125" style="87" bestFit="1" customWidth="1"/>
    <col min="5" max="16384" width="9.140625" style="57" customWidth="1"/>
  </cols>
  <sheetData>
    <row r="1" spans="1:4" ht="15.75" customHeight="1">
      <c r="A1" s="165" t="s">
        <v>1</v>
      </c>
      <c r="B1" s="165"/>
      <c r="C1" s="83"/>
      <c r="D1" s="84"/>
    </row>
    <row r="2" spans="1:4" ht="15.75" customHeight="1">
      <c r="A2" s="167" t="s">
        <v>193</v>
      </c>
      <c r="B2" s="167"/>
      <c r="C2" s="85"/>
      <c r="D2" s="58"/>
    </row>
    <row r="3" spans="1:4" ht="15.75" customHeight="1">
      <c r="A3" s="74"/>
      <c r="B3" s="86"/>
      <c r="C3" s="85"/>
      <c r="D3" s="58"/>
    </row>
    <row r="4" spans="1:2" ht="15.75" customHeight="1">
      <c r="A4" s="166" t="s">
        <v>194</v>
      </c>
      <c r="B4" s="166"/>
    </row>
    <row r="5" spans="1:3" s="61" customFormat="1" ht="15.75" customHeight="1">
      <c r="A5" s="62" t="s">
        <v>19</v>
      </c>
      <c r="B5" s="71" t="s">
        <v>20</v>
      </c>
      <c r="C5" s="60"/>
    </row>
    <row r="6" spans="1:4" ht="15.75" customHeight="1">
      <c r="A6" s="62" t="s">
        <v>33</v>
      </c>
      <c r="B6" s="92"/>
      <c r="D6" s="57"/>
    </row>
    <row r="7" spans="1:4" ht="15.75" customHeight="1">
      <c r="A7" s="88" t="s">
        <v>190</v>
      </c>
      <c r="B7" s="63">
        <v>5169000</v>
      </c>
      <c r="D7" s="57"/>
    </row>
    <row r="8" spans="1:4" ht="15.75" customHeight="1">
      <c r="A8" s="88" t="s">
        <v>21</v>
      </c>
      <c r="B8" s="63">
        <v>3577000</v>
      </c>
      <c r="D8" s="57"/>
    </row>
    <row r="9" spans="1:4" ht="15.75" customHeight="1">
      <c r="A9" s="88" t="s">
        <v>16</v>
      </c>
      <c r="B9" s="63">
        <v>5745000</v>
      </c>
      <c r="D9" s="59"/>
    </row>
    <row r="10" spans="1:2" ht="15.75" customHeight="1">
      <c r="A10" s="88" t="s">
        <v>22</v>
      </c>
      <c r="B10" s="63">
        <v>5100000</v>
      </c>
    </row>
    <row r="11" spans="1:2" ht="15.75" customHeight="1">
      <c r="A11" s="64" t="s">
        <v>23</v>
      </c>
      <c r="B11" s="63">
        <v>14013000</v>
      </c>
    </row>
    <row r="12" spans="1:2" ht="15.75" customHeight="1">
      <c r="A12" s="64" t="s">
        <v>129</v>
      </c>
      <c r="B12" s="63">
        <v>600000</v>
      </c>
    </row>
    <row r="13" spans="1:2" ht="15.75" customHeight="1">
      <c r="A13" s="64" t="s">
        <v>30</v>
      </c>
      <c r="B13" s="63">
        <v>30808400</v>
      </c>
    </row>
    <row r="14" spans="1:2" ht="15.75" customHeight="1">
      <c r="A14" s="65" t="s">
        <v>34</v>
      </c>
      <c r="B14" s="69">
        <f>SUM(B7:B13)</f>
        <v>65012400</v>
      </c>
    </row>
    <row r="15" spans="1:2" ht="15.75" customHeight="1">
      <c r="A15" s="64"/>
      <c r="B15" s="63"/>
    </row>
    <row r="16" spans="1:2" ht="15.75" customHeight="1">
      <c r="A16" s="68" t="s">
        <v>17</v>
      </c>
      <c r="B16" s="63">
        <v>7990000</v>
      </c>
    </row>
    <row r="17" spans="1:2" ht="15.75" customHeight="1">
      <c r="A17" s="64"/>
      <c r="B17" s="63"/>
    </row>
    <row r="18" spans="1:2" ht="15.75" customHeight="1">
      <c r="A18" s="65" t="s">
        <v>59</v>
      </c>
      <c r="B18" s="63"/>
    </row>
    <row r="19" spans="1:2" ht="15.75" customHeight="1">
      <c r="A19" s="64" t="s">
        <v>130</v>
      </c>
      <c r="B19" s="66">
        <v>406000</v>
      </c>
    </row>
    <row r="20" spans="1:2" ht="15.75" customHeight="1">
      <c r="A20" s="64" t="s">
        <v>132</v>
      </c>
      <c r="B20" s="66">
        <v>350000</v>
      </c>
    </row>
    <row r="21" spans="1:2" ht="15.75" customHeight="1">
      <c r="A21" s="64" t="s">
        <v>131</v>
      </c>
      <c r="B21" s="66">
        <v>675000</v>
      </c>
    </row>
    <row r="22" spans="1:2" ht="15.75" customHeight="1">
      <c r="A22" s="64" t="s">
        <v>127</v>
      </c>
      <c r="B22" s="66">
        <v>477000</v>
      </c>
    </row>
    <row r="23" spans="1:2" ht="15.75" customHeight="1">
      <c r="A23" s="64" t="s">
        <v>128</v>
      </c>
      <c r="B23" s="66">
        <v>975000</v>
      </c>
    </row>
    <row r="24" spans="1:2" ht="15.75" customHeight="1">
      <c r="A24" s="64" t="s">
        <v>133</v>
      </c>
      <c r="B24" s="66">
        <v>1142000</v>
      </c>
    </row>
    <row r="25" spans="1:2" ht="15.75" customHeight="1">
      <c r="A25" s="64" t="s">
        <v>138</v>
      </c>
      <c r="B25" s="66">
        <v>45000</v>
      </c>
    </row>
    <row r="26" spans="1:2" ht="15.75" customHeight="1">
      <c r="A26" s="64" t="s">
        <v>134</v>
      </c>
      <c r="B26" s="66">
        <v>313000</v>
      </c>
    </row>
    <row r="27" spans="1:2" ht="15.75" customHeight="1">
      <c r="A27" s="64" t="s">
        <v>135</v>
      </c>
      <c r="B27" s="66">
        <v>115000</v>
      </c>
    </row>
    <row r="28" spans="1:4" s="61" customFormat="1" ht="15.75" customHeight="1">
      <c r="A28" s="62" t="s">
        <v>63</v>
      </c>
      <c r="B28" s="71">
        <f>SUM(B19:B27)</f>
        <v>4498000</v>
      </c>
      <c r="C28" s="60"/>
      <c r="D28" s="67"/>
    </row>
    <row r="29" spans="1:2" ht="15.75" customHeight="1">
      <c r="A29" s="64"/>
      <c r="B29" s="66"/>
    </row>
    <row r="30" spans="1:2" ht="15.75" customHeight="1">
      <c r="A30" s="65" t="s">
        <v>136</v>
      </c>
      <c r="B30" s="66">
        <v>75350000</v>
      </c>
    </row>
    <row r="31" spans="1:2" ht="15.75" customHeight="1">
      <c r="A31" s="94"/>
      <c r="B31" s="93"/>
    </row>
    <row r="32" spans="1:256" s="90" customFormat="1" ht="15.75" customHeight="1">
      <c r="A32" s="65" t="s">
        <v>166</v>
      </c>
      <c r="B32" s="79">
        <v>1321141.69</v>
      </c>
      <c r="D32" s="91"/>
      <c r="F32" s="91"/>
      <c r="H32" s="91"/>
      <c r="J32" s="91"/>
      <c r="L32" s="91"/>
      <c r="N32" s="91"/>
      <c r="P32" s="91"/>
      <c r="R32" s="91"/>
      <c r="T32" s="91"/>
      <c r="V32" s="91"/>
      <c r="X32" s="91"/>
      <c r="Z32" s="91"/>
      <c r="AB32" s="91"/>
      <c r="AD32" s="91"/>
      <c r="AF32" s="91"/>
      <c r="AH32" s="91"/>
      <c r="AJ32" s="91"/>
      <c r="AL32" s="91"/>
      <c r="AN32" s="91"/>
      <c r="AP32" s="91"/>
      <c r="AR32" s="91"/>
      <c r="AT32" s="91"/>
      <c r="AV32" s="91"/>
      <c r="AX32" s="91"/>
      <c r="AZ32" s="91"/>
      <c r="BB32" s="91"/>
      <c r="BD32" s="91"/>
      <c r="BF32" s="91"/>
      <c r="BH32" s="91"/>
      <c r="BJ32" s="91"/>
      <c r="BL32" s="91"/>
      <c r="BN32" s="91"/>
      <c r="BP32" s="91"/>
      <c r="BR32" s="91"/>
      <c r="BT32" s="91"/>
      <c r="BV32" s="91"/>
      <c r="BX32" s="91"/>
      <c r="BZ32" s="91"/>
      <c r="CB32" s="91"/>
      <c r="CD32" s="91"/>
      <c r="CF32" s="91"/>
      <c r="CH32" s="91"/>
      <c r="CJ32" s="91"/>
      <c r="CL32" s="91"/>
      <c r="CN32" s="91"/>
      <c r="CP32" s="91"/>
      <c r="CR32" s="91"/>
      <c r="CT32" s="91"/>
      <c r="CV32" s="91"/>
      <c r="CX32" s="91"/>
      <c r="CZ32" s="91"/>
      <c r="DB32" s="91"/>
      <c r="DD32" s="91"/>
      <c r="DF32" s="91"/>
      <c r="DH32" s="91"/>
      <c r="DJ32" s="91"/>
      <c r="DL32" s="91"/>
      <c r="DN32" s="91"/>
      <c r="DP32" s="91"/>
      <c r="DR32" s="91"/>
      <c r="DT32" s="91"/>
      <c r="DV32" s="91"/>
      <c r="DX32" s="91"/>
      <c r="DZ32" s="91"/>
      <c r="EB32" s="91"/>
      <c r="ED32" s="91"/>
      <c r="EF32" s="91"/>
      <c r="EH32" s="91"/>
      <c r="EJ32" s="91"/>
      <c r="EL32" s="91"/>
      <c r="EN32" s="91"/>
      <c r="EP32" s="91"/>
      <c r="ER32" s="91"/>
      <c r="ET32" s="91"/>
      <c r="EV32" s="91"/>
      <c r="EX32" s="91"/>
      <c r="EZ32" s="91"/>
      <c r="FB32" s="91"/>
      <c r="FD32" s="91"/>
      <c r="FF32" s="91"/>
      <c r="FH32" s="91"/>
      <c r="FJ32" s="91"/>
      <c r="FL32" s="91"/>
      <c r="FN32" s="91"/>
      <c r="FP32" s="91"/>
      <c r="FR32" s="91"/>
      <c r="FT32" s="91"/>
      <c r="FV32" s="91"/>
      <c r="FX32" s="91"/>
      <c r="FZ32" s="91"/>
      <c r="GB32" s="91"/>
      <c r="GD32" s="91"/>
      <c r="GF32" s="91"/>
      <c r="GH32" s="91"/>
      <c r="GJ32" s="91"/>
      <c r="GL32" s="91"/>
      <c r="GN32" s="91"/>
      <c r="GP32" s="91"/>
      <c r="GR32" s="91"/>
      <c r="GT32" s="91"/>
      <c r="GV32" s="91"/>
      <c r="GX32" s="91"/>
      <c r="GZ32" s="91"/>
      <c r="HB32" s="91"/>
      <c r="HD32" s="91"/>
      <c r="HF32" s="91"/>
      <c r="HH32" s="91"/>
      <c r="HJ32" s="91"/>
      <c r="HL32" s="91"/>
      <c r="HN32" s="91"/>
      <c r="HP32" s="91"/>
      <c r="HR32" s="91"/>
      <c r="HT32" s="91"/>
      <c r="HV32" s="91"/>
      <c r="HX32" s="91"/>
      <c r="HZ32" s="91"/>
      <c r="IB32" s="91"/>
      <c r="ID32" s="91"/>
      <c r="IF32" s="91"/>
      <c r="IH32" s="91"/>
      <c r="IJ32" s="91"/>
      <c r="IL32" s="91"/>
      <c r="IN32" s="91"/>
      <c r="IP32" s="91"/>
      <c r="IR32" s="91"/>
      <c r="IT32" s="91"/>
      <c r="IV32" s="91"/>
    </row>
    <row r="33" spans="1:2" ht="15.75" customHeight="1">
      <c r="A33" s="62"/>
      <c r="B33" s="92"/>
    </row>
    <row r="34" spans="1:2" ht="15.75" customHeight="1">
      <c r="A34" s="65" t="s">
        <v>187</v>
      </c>
      <c r="B34" s="79">
        <v>500000</v>
      </c>
    </row>
    <row r="35" spans="1:2" ht="15.75" customHeight="1">
      <c r="A35" s="62"/>
      <c r="B35" s="92"/>
    </row>
    <row r="36" spans="1:2" ht="15.75" customHeight="1">
      <c r="A36" s="65" t="s">
        <v>4</v>
      </c>
      <c r="B36" s="66">
        <v>1350000</v>
      </c>
    </row>
    <row r="37" spans="1:2" ht="15.75" customHeight="1">
      <c r="A37" s="65"/>
      <c r="B37" s="66"/>
    </row>
    <row r="38" spans="1:2" ht="15.75" customHeight="1">
      <c r="A38" s="95" t="s">
        <v>195</v>
      </c>
      <c r="B38" s="66">
        <v>7292000</v>
      </c>
    </row>
    <row r="39" spans="1:2" ht="15.75" customHeight="1">
      <c r="A39" s="95"/>
      <c r="B39" s="66"/>
    </row>
    <row r="40" spans="1:2" ht="15.75" customHeight="1">
      <c r="A40" s="65" t="s">
        <v>139</v>
      </c>
      <c r="B40" s="63">
        <v>63495.63</v>
      </c>
    </row>
    <row r="41" spans="1:2" ht="15.75" customHeight="1">
      <c r="A41" s="65"/>
      <c r="B41" s="63"/>
    </row>
    <row r="42" spans="1:2" ht="15.75" customHeight="1">
      <c r="A42" s="65" t="s">
        <v>188</v>
      </c>
      <c r="B42" s="79">
        <v>154131.34</v>
      </c>
    </row>
    <row r="43" spans="1:2" ht="15.75" customHeight="1">
      <c r="A43" s="65"/>
      <c r="B43" s="63"/>
    </row>
    <row r="44" spans="1:2" ht="15.75" customHeight="1">
      <c r="A44" s="65" t="s">
        <v>35</v>
      </c>
      <c r="B44" s="66">
        <f>SUM(B28:B43,B14:B16,)</f>
        <v>163531168.66</v>
      </c>
    </row>
  </sheetData>
  <sheetProtection/>
  <mergeCells count="3">
    <mergeCell ref="A1:B1"/>
    <mergeCell ref="A4:B4"/>
    <mergeCell ref="A2:B2"/>
  </mergeCells>
  <printOptions/>
  <pageMargins left="0.62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A21" sqref="A21"/>
    </sheetView>
  </sheetViews>
  <sheetFormatPr defaultColWidth="31.28125" defaultRowHeight="18" customHeight="1"/>
  <cols>
    <col min="1" max="1" width="23.7109375" style="73" customWidth="1"/>
    <col min="2" max="2" width="19.140625" style="82" customWidth="1"/>
    <col min="3" max="3" width="1.8515625" style="73" customWidth="1"/>
    <col min="4" max="4" width="24.7109375" style="73" customWidth="1"/>
    <col min="5" max="5" width="21.57421875" style="82" customWidth="1"/>
    <col min="6" max="6" width="74.28125" style="73" customWidth="1"/>
    <col min="7" max="16384" width="31.28125" style="73" customWidth="1"/>
  </cols>
  <sheetData>
    <row r="1" spans="1:7" ht="18" customHeight="1">
      <c r="A1" s="168" t="s">
        <v>1</v>
      </c>
      <c r="B1" s="168"/>
      <c r="C1" s="168"/>
      <c r="D1" s="168"/>
      <c r="E1" s="168"/>
      <c r="F1" s="72"/>
      <c r="G1" s="72"/>
    </row>
    <row r="2" spans="1:7" ht="18" customHeight="1">
      <c r="A2" s="167" t="s">
        <v>2</v>
      </c>
      <c r="B2" s="167"/>
      <c r="C2" s="167"/>
      <c r="D2" s="167"/>
      <c r="E2" s="167"/>
      <c r="F2" s="58"/>
      <c r="G2" s="58"/>
    </row>
    <row r="4" spans="1:7" ht="18" customHeight="1">
      <c r="A4" s="169" t="s">
        <v>169</v>
      </c>
      <c r="B4" s="169"/>
      <c r="C4" s="169"/>
      <c r="D4" s="169"/>
      <c r="E4" s="169"/>
      <c r="F4" s="1"/>
      <c r="G4" s="1"/>
    </row>
    <row r="5" spans="1:5" ht="18" customHeight="1">
      <c r="A5" s="75" t="s">
        <v>3</v>
      </c>
      <c r="B5" s="76" t="s">
        <v>5</v>
      </c>
      <c r="C5" s="75"/>
      <c r="D5" s="75" t="s">
        <v>9</v>
      </c>
      <c r="E5" s="76" t="s">
        <v>5</v>
      </c>
    </row>
    <row r="6" spans="1:6" s="57" customFormat="1" ht="18" customHeight="1">
      <c r="A6" s="64" t="s">
        <v>137</v>
      </c>
      <c r="B6" s="66">
        <v>59375535.45</v>
      </c>
      <c r="C6" s="64"/>
      <c r="D6" s="77" t="s">
        <v>36</v>
      </c>
      <c r="E6" s="66">
        <v>65012400</v>
      </c>
      <c r="F6" s="78"/>
    </row>
    <row r="7" spans="1:5" s="57" customFormat="1" ht="18" customHeight="1">
      <c r="A7" s="64" t="s">
        <v>7</v>
      </c>
      <c r="B7" s="66">
        <v>1200000</v>
      </c>
      <c r="C7" s="64"/>
      <c r="D7" s="64" t="s">
        <v>37</v>
      </c>
      <c r="E7" s="63">
        <v>7990000</v>
      </c>
    </row>
    <row r="8" spans="1:5" s="57" customFormat="1" ht="18" customHeight="1">
      <c r="A8" s="64" t="s">
        <v>10</v>
      </c>
      <c r="B8" s="66">
        <v>8564420</v>
      </c>
      <c r="C8" s="64"/>
      <c r="D8" s="64" t="s">
        <v>136</v>
      </c>
      <c r="E8" s="66">
        <v>75350000</v>
      </c>
    </row>
    <row r="9" spans="1:5" s="57" customFormat="1" ht="18" customHeight="1">
      <c r="A9" s="64" t="s">
        <v>11</v>
      </c>
      <c r="B9" s="66">
        <v>2781126.88</v>
      </c>
      <c r="C9" s="64"/>
      <c r="D9" s="64" t="s">
        <v>191</v>
      </c>
      <c r="E9" s="66">
        <v>4498000</v>
      </c>
    </row>
    <row r="10" spans="1:5" s="57" customFormat="1" ht="18" customHeight="1">
      <c r="A10" s="64" t="s">
        <v>48</v>
      </c>
      <c r="B10" s="59">
        <v>54754609.4</v>
      </c>
      <c r="C10" s="64"/>
      <c r="D10" s="64" t="s">
        <v>4</v>
      </c>
      <c r="E10" s="66">
        <v>1350000</v>
      </c>
    </row>
    <row r="11" spans="1:5" s="57" customFormat="1" ht="18" customHeight="1">
      <c r="A11" s="64" t="s">
        <v>49</v>
      </c>
      <c r="B11" s="66">
        <v>109768671</v>
      </c>
      <c r="C11" s="64"/>
      <c r="D11" s="77" t="s">
        <v>197</v>
      </c>
      <c r="E11" s="66">
        <v>7292000</v>
      </c>
    </row>
    <row r="12" spans="1:5" s="57" customFormat="1" ht="18" customHeight="1">
      <c r="A12" s="64" t="s">
        <v>165</v>
      </c>
      <c r="B12" s="79">
        <v>1321141.69</v>
      </c>
      <c r="C12" s="64"/>
      <c r="D12" s="64" t="s">
        <v>139</v>
      </c>
      <c r="E12" s="63">
        <v>63495.63</v>
      </c>
    </row>
    <row r="13" spans="1:5" s="57" customFormat="1" ht="18" customHeight="1">
      <c r="A13" s="64" t="s">
        <v>186</v>
      </c>
      <c r="B13" s="66">
        <v>1000</v>
      </c>
      <c r="C13" s="64"/>
      <c r="D13" s="64" t="s">
        <v>166</v>
      </c>
      <c r="E13" s="79">
        <v>1321141.69</v>
      </c>
    </row>
    <row r="14" spans="1:5" s="57" customFormat="1" ht="18" customHeight="1">
      <c r="A14" s="64" t="s">
        <v>189</v>
      </c>
      <c r="B14" s="66">
        <v>500000</v>
      </c>
      <c r="C14" s="64"/>
      <c r="D14" s="64" t="s">
        <v>192</v>
      </c>
      <c r="E14" s="79">
        <v>154131.34</v>
      </c>
    </row>
    <row r="15" spans="1:5" s="57" customFormat="1" ht="18" customHeight="1">
      <c r="A15" s="64"/>
      <c r="B15" s="66"/>
      <c r="C15" s="64"/>
      <c r="D15" s="64" t="s">
        <v>187</v>
      </c>
      <c r="E15" s="79">
        <v>500000</v>
      </c>
    </row>
    <row r="16" spans="1:5" s="57" customFormat="1" ht="18" customHeight="1">
      <c r="A16" s="64"/>
      <c r="B16" s="66"/>
      <c r="C16" s="64"/>
      <c r="D16" s="64"/>
      <c r="E16" s="80"/>
    </row>
    <row r="17" spans="1:5" s="57" customFormat="1" ht="18" customHeight="1">
      <c r="A17" s="65" t="s">
        <v>6</v>
      </c>
      <c r="B17" s="70">
        <f>SUM(B6:B14)</f>
        <v>238266504.42</v>
      </c>
      <c r="C17" s="65"/>
      <c r="D17" s="65"/>
      <c r="E17" s="70">
        <f>SUM(E6:E15)</f>
        <v>163531168.66</v>
      </c>
    </row>
    <row r="18" spans="1:7" s="57" customFormat="1" ht="18" customHeight="1">
      <c r="A18" s="65" t="s">
        <v>8</v>
      </c>
      <c r="B18" s="70"/>
      <c r="C18" s="64"/>
      <c r="D18" s="64"/>
      <c r="E18" s="70">
        <f>B17-E17</f>
        <v>74735335.75999999</v>
      </c>
      <c r="G18" s="81"/>
    </row>
  </sheetData>
  <sheetProtection/>
  <mergeCells count="3">
    <mergeCell ref="A1:E1"/>
    <mergeCell ref="A2:E2"/>
    <mergeCell ref="A4:E4"/>
  </mergeCells>
  <printOptions/>
  <pageMargins left="0.54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61">
      <selection activeCell="D84" sqref="D84"/>
    </sheetView>
  </sheetViews>
  <sheetFormatPr defaultColWidth="12.00390625" defaultRowHeight="12.75"/>
  <cols>
    <col min="1" max="1" width="12.00390625" style="73" customWidth="1"/>
    <col min="2" max="2" width="44.00390625" style="128" customWidth="1"/>
    <col min="3" max="3" width="19.28125" style="73" customWidth="1"/>
    <col min="4" max="4" width="20.57421875" style="73" customWidth="1"/>
    <col min="5" max="5" width="16.140625" style="73" customWidth="1"/>
    <col min="6" max="6" width="17.28125" style="73" customWidth="1"/>
    <col min="7" max="7" width="15.140625" style="73" customWidth="1"/>
    <col min="8" max="16384" width="12.00390625" style="73" customWidth="1"/>
  </cols>
  <sheetData>
    <row r="1" spans="1:3" ht="15">
      <c r="A1" s="170" t="s">
        <v>9</v>
      </c>
      <c r="B1" s="170"/>
      <c r="C1" s="170"/>
    </row>
    <row r="2" spans="1:3" ht="15">
      <c r="A2" s="171" t="s">
        <v>42</v>
      </c>
      <c r="B2" s="171"/>
      <c r="C2" s="171"/>
    </row>
    <row r="3" spans="1:4" ht="15">
      <c r="A3" s="156" t="s">
        <v>198</v>
      </c>
      <c r="B3" s="156" t="s">
        <v>38</v>
      </c>
      <c r="C3" s="157" t="s">
        <v>39</v>
      </c>
      <c r="D3" s="128"/>
    </row>
    <row r="4" spans="1:6" ht="15.75">
      <c r="A4" s="129">
        <v>119700</v>
      </c>
      <c r="B4" s="130" t="s">
        <v>79</v>
      </c>
      <c r="C4" s="131">
        <v>150000</v>
      </c>
      <c r="D4" s="132">
        <v>150000</v>
      </c>
      <c r="E4" s="128"/>
      <c r="F4" s="128"/>
    </row>
    <row r="5" spans="1:7" ht="15.75">
      <c r="A5" s="129">
        <v>119695</v>
      </c>
      <c r="B5" s="130" t="s">
        <v>80</v>
      </c>
      <c r="C5" s="131">
        <v>100000</v>
      </c>
      <c r="D5" s="132">
        <v>100000</v>
      </c>
      <c r="E5" s="128"/>
      <c r="F5" s="128"/>
      <c r="G5" s="133"/>
    </row>
    <row r="6" spans="1:6" ht="15.75">
      <c r="A6" s="129">
        <v>122160</v>
      </c>
      <c r="B6" s="130" t="s">
        <v>81</v>
      </c>
      <c r="C6" s="131">
        <v>100000</v>
      </c>
      <c r="D6" s="132">
        <v>100000</v>
      </c>
      <c r="E6" s="128"/>
      <c r="F6" s="128"/>
    </row>
    <row r="7" spans="1:6" ht="15.75">
      <c r="A7" s="129">
        <v>122161</v>
      </c>
      <c r="B7" s="130" t="s">
        <v>82</v>
      </c>
      <c r="C7" s="131">
        <v>100000</v>
      </c>
      <c r="D7" s="132">
        <v>100000</v>
      </c>
      <c r="E7" s="128"/>
      <c r="F7" s="134"/>
    </row>
    <row r="8" spans="1:6" ht="15.75">
      <c r="A8" s="129">
        <v>122163</v>
      </c>
      <c r="B8" s="130" t="s">
        <v>83</v>
      </c>
      <c r="C8" s="131">
        <v>100000</v>
      </c>
      <c r="D8" s="132">
        <v>100000</v>
      </c>
      <c r="E8" s="128"/>
      <c r="F8" s="128"/>
    </row>
    <row r="9" spans="1:6" ht="15.75">
      <c r="A9" s="129">
        <v>122162</v>
      </c>
      <c r="B9" s="130" t="s">
        <v>84</v>
      </c>
      <c r="C9" s="131">
        <v>150000</v>
      </c>
      <c r="D9" s="132">
        <v>150000</v>
      </c>
      <c r="E9" s="128"/>
      <c r="F9" s="128"/>
    </row>
    <row r="10" spans="1:6" ht="15.75">
      <c r="A10" s="129">
        <v>122158</v>
      </c>
      <c r="B10" s="130" t="s">
        <v>85</v>
      </c>
      <c r="C10" s="131">
        <v>150000</v>
      </c>
      <c r="D10" s="132">
        <v>150000</v>
      </c>
      <c r="E10" s="128"/>
      <c r="F10" s="128"/>
    </row>
    <row r="11" spans="1:6" ht="15.75">
      <c r="A11" s="129">
        <v>122159</v>
      </c>
      <c r="B11" s="130" t="s">
        <v>86</v>
      </c>
      <c r="C11" s="131">
        <v>100000</v>
      </c>
      <c r="D11" s="132">
        <v>100000</v>
      </c>
      <c r="E11" s="128"/>
      <c r="F11" s="134"/>
    </row>
    <row r="12" spans="1:6" ht="15.75">
      <c r="A12" s="129">
        <v>122165</v>
      </c>
      <c r="B12" s="130" t="s">
        <v>87</v>
      </c>
      <c r="C12" s="131">
        <v>150000</v>
      </c>
      <c r="D12" s="132">
        <v>150000</v>
      </c>
      <c r="E12" s="128"/>
      <c r="F12" s="128"/>
    </row>
    <row r="13" spans="1:6" ht="15.75">
      <c r="A13" s="129">
        <v>122157</v>
      </c>
      <c r="B13" s="130" t="s">
        <v>88</v>
      </c>
      <c r="C13" s="131">
        <v>150000</v>
      </c>
      <c r="D13" s="132">
        <v>150000</v>
      </c>
      <c r="E13" s="128"/>
      <c r="F13" s="128"/>
    </row>
    <row r="14" spans="1:6" ht="15.75">
      <c r="A14" s="129">
        <v>122156</v>
      </c>
      <c r="B14" s="130" t="s">
        <v>89</v>
      </c>
      <c r="C14" s="131">
        <v>150000</v>
      </c>
      <c r="D14" s="132">
        <v>150000</v>
      </c>
      <c r="E14" s="128"/>
      <c r="F14" s="128"/>
    </row>
    <row r="15" spans="1:6" ht="15.75">
      <c r="A15" s="129">
        <v>122170</v>
      </c>
      <c r="B15" s="130" t="s">
        <v>90</v>
      </c>
      <c r="C15" s="131">
        <v>175000</v>
      </c>
      <c r="D15" s="132">
        <v>175000</v>
      </c>
      <c r="E15" s="128"/>
      <c r="F15" s="128"/>
    </row>
    <row r="16" spans="1:6" ht="15.75">
      <c r="A16" s="129">
        <v>122175</v>
      </c>
      <c r="B16" s="130" t="s">
        <v>91</v>
      </c>
      <c r="C16" s="131">
        <v>100000</v>
      </c>
      <c r="D16" s="132">
        <v>100000</v>
      </c>
      <c r="E16" s="128"/>
      <c r="F16" s="128"/>
    </row>
    <row r="17" spans="1:6" ht="15.75">
      <c r="A17" s="129">
        <v>122183</v>
      </c>
      <c r="B17" s="130" t="s">
        <v>92</v>
      </c>
      <c r="C17" s="131">
        <v>75000</v>
      </c>
      <c r="D17" s="132">
        <v>75000</v>
      </c>
      <c r="E17" s="128"/>
      <c r="F17" s="128"/>
    </row>
    <row r="18" spans="1:6" ht="15.75">
      <c r="A18" s="129">
        <v>122184</v>
      </c>
      <c r="B18" s="130" t="s">
        <v>93</v>
      </c>
      <c r="C18" s="131">
        <v>100000</v>
      </c>
      <c r="D18" s="132">
        <v>100000</v>
      </c>
      <c r="E18" s="128"/>
      <c r="F18" s="128"/>
    </row>
    <row r="19" spans="1:6" ht="15.75">
      <c r="A19" s="129">
        <v>122189</v>
      </c>
      <c r="B19" s="130" t="s">
        <v>79</v>
      </c>
      <c r="C19" s="131">
        <v>150000</v>
      </c>
      <c r="D19" s="132">
        <v>150000</v>
      </c>
      <c r="E19" s="128"/>
      <c r="F19" s="128"/>
    </row>
    <row r="20" spans="1:8" ht="15.75">
      <c r="A20" s="129">
        <v>122190</v>
      </c>
      <c r="B20" s="130" t="s">
        <v>103</v>
      </c>
      <c r="C20" s="131">
        <v>150000</v>
      </c>
      <c r="D20" s="132">
        <v>150000</v>
      </c>
      <c r="E20" s="135"/>
      <c r="F20" s="128"/>
      <c r="G20" s="136"/>
      <c r="H20" s="137"/>
    </row>
    <row r="21" spans="1:8" ht="15.75">
      <c r="A21" s="129">
        <v>122196</v>
      </c>
      <c r="B21" s="130" t="s">
        <v>102</v>
      </c>
      <c r="C21" s="131">
        <v>75000</v>
      </c>
      <c r="D21" s="132">
        <v>75000</v>
      </c>
      <c r="E21" s="138"/>
      <c r="F21" s="128"/>
      <c r="G21" s="139"/>
      <c r="H21" s="140"/>
    </row>
    <row r="22" spans="1:8" ht="15.75">
      <c r="A22" s="129">
        <v>127955</v>
      </c>
      <c r="B22" s="130" t="s">
        <v>80</v>
      </c>
      <c r="C22" s="131">
        <v>100000</v>
      </c>
      <c r="D22" s="132">
        <v>100000</v>
      </c>
      <c r="E22" s="138"/>
      <c r="F22" s="128"/>
      <c r="G22" s="139"/>
      <c r="H22" s="140"/>
    </row>
    <row r="23" spans="1:8" ht="15.75">
      <c r="A23" s="129">
        <v>127986</v>
      </c>
      <c r="B23" s="130" t="s">
        <v>45</v>
      </c>
      <c r="C23" s="131">
        <v>49000</v>
      </c>
      <c r="D23" s="132">
        <v>49000</v>
      </c>
      <c r="E23" s="138"/>
      <c r="F23" s="128"/>
      <c r="G23" s="139"/>
      <c r="H23" s="140"/>
    </row>
    <row r="24" spans="1:8" ht="15.75">
      <c r="A24" s="129">
        <v>127993</v>
      </c>
      <c r="B24" s="130" t="s">
        <v>101</v>
      </c>
      <c r="C24" s="131">
        <v>600000</v>
      </c>
      <c r="D24" s="132">
        <v>600000</v>
      </c>
      <c r="E24" s="138"/>
      <c r="F24" s="128"/>
      <c r="G24" s="139"/>
      <c r="H24" s="140"/>
    </row>
    <row r="25" spans="1:8" ht="15.75">
      <c r="A25" s="129">
        <v>127996</v>
      </c>
      <c r="B25" s="130" t="s">
        <v>100</v>
      </c>
      <c r="C25" s="131">
        <v>250000</v>
      </c>
      <c r="D25" s="132">
        <v>250000</v>
      </c>
      <c r="E25" s="138"/>
      <c r="F25" s="128"/>
      <c r="G25" s="139"/>
      <c r="H25" s="140"/>
    </row>
    <row r="26" spans="1:8" ht="15.75">
      <c r="A26" s="129">
        <v>127998</v>
      </c>
      <c r="B26" s="130" t="s">
        <v>79</v>
      </c>
      <c r="C26" s="131">
        <v>150000</v>
      </c>
      <c r="D26" s="132">
        <v>150000</v>
      </c>
      <c r="E26" s="128"/>
      <c r="F26" s="128"/>
      <c r="G26" s="139"/>
      <c r="H26" s="140"/>
    </row>
    <row r="27" spans="1:8" ht="15.75">
      <c r="A27" s="129">
        <v>133756</v>
      </c>
      <c r="B27" s="130" t="s">
        <v>99</v>
      </c>
      <c r="C27" s="131">
        <v>142000</v>
      </c>
      <c r="D27" s="132">
        <v>142000</v>
      </c>
      <c r="E27" s="128"/>
      <c r="F27" s="128"/>
      <c r="G27" s="139"/>
      <c r="H27" s="140"/>
    </row>
    <row r="28" spans="1:8" ht="15.75">
      <c r="A28" s="129">
        <v>133755</v>
      </c>
      <c r="B28" s="130" t="s">
        <v>99</v>
      </c>
      <c r="C28" s="131">
        <v>753000</v>
      </c>
      <c r="D28" s="132">
        <v>753000</v>
      </c>
      <c r="E28" s="128"/>
      <c r="F28" s="128"/>
      <c r="G28" s="139"/>
      <c r="H28" s="140"/>
    </row>
    <row r="29" spans="1:6" ht="15.75">
      <c r="A29" s="129">
        <v>133769</v>
      </c>
      <c r="B29" s="130" t="s">
        <v>98</v>
      </c>
      <c r="C29" s="131">
        <v>100000</v>
      </c>
      <c r="D29" s="132">
        <v>100000</v>
      </c>
      <c r="E29" s="128"/>
      <c r="F29" s="128"/>
    </row>
    <row r="30" spans="1:6" ht="15.75">
      <c r="A30" s="129">
        <v>133773</v>
      </c>
      <c r="B30" s="130" t="s">
        <v>97</v>
      </c>
      <c r="C30" s="131">
        <v>100000</v>
      </c>
      <c r="D30" s="132">
        <v>100000</v>
      </c>
      <c r="E30" s="141"/>
      <c r="F30" s="128"/>
    </row>
    <row r="31" spans="1:6" ht="15.75">
      <c r="A31" s="129">
        <v>133777</v>
      </c>
      <c r="B31" s="130" t="s">
        <v>96</v>
      </c>
      <c r="C31" s="131">
        <v>100000</v>
      </c>
      <c r="D31" s="132">
        <v>100000</v>
      </c>
      <c r="E31" s="128"/>
      <c r="F31" s="128"/>
    </row>
    <row r="32" spans="1:6" ht="15.75">
      <c r="A32" s="129">
        <v>133774</v>
      </c>
      <c r="B32" s="130" t="s">
        <v>95</v>
      </c>
      <c r="C32" s="131">
        <v>100000</v>
      </c>
      <c r="D32" s="132">
        <v>100000</v>
      </c>
      <c r="E32" s="128"/>
      <c r="F32" s="128"/>
    </row>
    <row r="33" spans="1:6" ht="15.75">
      <c r="A33" s="129">
        <v>133772</v>
      </c>
      <c r="B33" s="130" t="s">
        <v>86</v>
      </c>
      <c r="C33" s="131">
        <v>100000</v>
      </c>
      <c r="D33" s="132">
        <v>100000</v>
      </c>
      <c r="E33" s="128"/>
      <c r="F33" s="128"/>
    </row>
    <row r="34" spans="1:6" ht="15.75">
      <c r="A34" s="129">
        <v>133768</v>
      </c>
      <c r="B34" s="130" t="s">
        <v>79</v>
      </c>
      <c r="C34" s="131">
        <v>100000</v>
      </c>
      <c r="D34" s="132">
        <v>100000</v>
      </c>
      <c r="E34" s="128"/>
      <c r="F34" s="128"/>
    </row>
    <row r="35" spans="1:6" ht="15.75">
      <c r="A35" s="129">
        <v>133770</v>
      </c>
      <c r="B35" s="130" t="s">
        <v>89</v>
      </c>
      <c r="C35" s="131">
        <v>100000</v>
      </c>
      <c r="D35" s="132">
        <v>100000</v>
      </c>
      <c r="E35" s="128"/>
      <c r="F35" s="128"/>
    </row>
    <row r="36" spans="1:6" ht="15.75">
      <c r="A36" s="129">
        <v>133771</v>
      </c>
      <c r="B36" s="130" t="s">
        <v>85</v>
      </c>
      <c r="C36" s="131">
        <v>100000</v>
      </c>
      <c r="D36" s="132">
        <v>100000</v>
      </c>
      <c r="E36" s="128"/>
      <c r="F36" s="128"/>
    </row>
    <row r="37" spans="1:6" ht="15.75">
      <c r="A37" s="129">
        <v>133775</v>
      </c>
      <c r="B37" s="130" t="s">
        <v>94</v>
      </c>
      <c r="C37" s="131">
        <v>100000</v>
      </c>
      <c r="D37" s="132">
        <v>100000</v>
      </c>
      <c r="E37" s="142"/>
      <c r="F37" s="128"/>
    </row>
    <row r="38" spans="1:6" ht="15.75">
      <c r="A38" s="143">
        <v>122173</v>
      </c>
      <c r="B38" s="108" t="s">
        <v>104</v>
      </c>
      <c r="C38" s="144">
        <v>393000</v>
      </c>
      <c r="D38" s="145"/>
      <c r="E38" s="146">
        <v>393000</v>
      </c>
      <c r="F38" s="128"/>
    </row>
    <row r="39" spans="1:6" ht="15.75">
      <c r="A39" s="143">
        <v>122179</v>
      </c>
      <c r="B39" s="108" t="s">
        <v>105</v>
      </c>
      <c r="C39" s="144">
        <v>1200000</v>
      </c>
      <c r="D39" s="145"/>
      <c r="E39" s="146">
        <v>1200000</v>
      </c>
      <c r="F39" s="147"/>
    </row>
    <row r="40" spans="1:6" ht="15.75">
      <c r="A40" s="143">
        <v>122200</v>
      </c>
      <c r="B40" s="108" t="s">
        <v>106</v>
      </c>
      <c r="C40" s="144">
        <v>300000</v>
      </c>
      <c r="D40" s="148"/>
      <c r="E40" s="146">
        <v>300000</v>
      </c>
      <c r="F40" s="128"/>
    </row>
    <row r="41" spans="1:6" ht="15.75">
      <c r="A41" s="143">
        <v>127953</v>
      </c>
      <c r="B41" s="108" t="s">
        <v>107</v>
      </c>
      <c r="C41" s="144">
        <v>450000</v>
      </c>
      <c r="D41" s="148"/>
      <c r="E41" s="146">
        <v>450000</v>
      </c>
      <c r="F41" s="128"/>
    </row>
    <row r="42" spans="1:6" ht="15.75">
      <c r="A42" s="143">
        <v>127954</v>
      </c>
      <c r="B42" s="108" t="s">
        <v>108</v>
      </c>
      <c r="C42" s="144">
        <v>1972000</v>
      </c>
      <c r="D42" s="148"/>
      <c r="E42" s="146">
        <v>1972000</v>
      </c>
      <c r="F42" s="128"/>
    </row>
    <row r="43" spans="1:6" ht="15.75">
      <c r="A43" s="143">
        <v>127952</v>
      </c>
      <c r="B43" s="108" t="s">
        <v>109</v>
      </c>
      <c r="C43" s="144">
        <v>750000</v>
      </c>
      <c r="D43" s="148"/>
      <c r="E43" s="146">
        <v>750000</v>
      </c>
      <c r="F43" s="128"/>
    </row>
    <row r="44" spans="1:6" ht="15.75">
      <c r="A44" s="143">
        <v>127963</v>
      </c>
      <c r="B44" s="108" t="s">
        <v>110</v>
      </c>
      <c r="C44" s="144">
        <v>1156500</v>
      </c>
      <c r="D44" s="148"/>
      <c r="E44" s="146">
        <v>1156500</v>
      </c>
      <c r="F44" s="128"/>
    </row>
    <row r="45" spans="1:6" ht="15.75">
      <c r="A45" s="143">
        <v>127958</v>
      </c>
      <c r="B45" s="108" t="s">
        <v>104</v>
      </c>
      <c r="C45" s="144">
        <v>1100000</v>
      </c>
      <c r="D45" s="148"/>
      <c r="E45" s="146">
        <v>1100000</v>
      </c>
      <c r="F45" s="128"/>
    </row>
    <row r="46" spans="1:6" ht="15.75">
      <c r="A46" s="143">
        <v>127959</v>
      </c>
      <c r="B46" s="108" t="s">
        <v>110</v>
      </c>
      <c r="C46" s="144">
        <v>841500</v>
      </c>
      <c r="D46" s="148"/>
      <c r="E46" s="146">
        <v>841500</v>
      </c>
      <c r="F46" s="128"/>
    </row>
    <row r="47" spans="1:6" ht="15.75">
      <c r="A47" s="143">
        <v>127969</v>
      </c>
      <c r="B47" s="108" t="s">
        <v>107</v>
      </c>
      <c r="C47" s="144">
        <v>1500000</v>
      </c>
      <c r="D47" s="148"/>
      <c r="E47" s="146">
        <v>1500000</v>
      </c>
      <c r="F47" s="128"/>
    </row>
    <row r="48" spans="1:6" ht="15.75">
      <c r="A48" s="143">
        <v>127975</v>
      </c>
      <c r="B48" s="108" t="s">
        <v>111</v>
      </c>
      <c r="C48" s="144">
        <v>2265000</v>
      </c>
      <c r="D48" s="148"/>
      <c r="E48" s="146">
        <v>2265000</v>
      </c>
      <c r="F48" s="128"/>
    </row>
    <row r="49" spans="1:6" ht="15.75">
      <c r="A49" s="143">
        <v>127992</v>
      </c>
      <c r="B49" s="108" t="s">
        <v>112</v>
      </c>
      <c r="C49" s="144">
        <v>200000</v>
      </c>
      <c r="D49" s="148"/>
      <c r="E49" s="146">
        <v>200000</v>
      </c>
      <c r="F49" s="128"/>
    </row>
    <row r="50" spans="1:6" ht="15.75">
      <c r="A50" s="143">
        <v>127994</v>
      </c>
      <c r="B50" s="108" t="s">
        <v>113</v>
      </c>
      <c r="C50" s="144">
        <v>1450000</v>
      </c>
      <c r="D50" s="148"/>
      <c r="E50" s="146">
        <v>1450000</v>
      </c>
      <c r="F50" s="128"/>
    </row>
    <row r="51" spans="1:6" ht="15.75">
      <c r="A51" s="143">
        <v>133778</v>
      </c>
      <c r="B51" s="108" t="s">
        <v>114</v>
      </c>
      <c r="C51" s="144">
        <v>435000</v>
      </c>
      <c r="D51" s="148"/>
      <c r="E51" s="146">
        <v>435000</v>
      </c>
      <c r="F51" s="128"/>
    </row>
    <row r="52" spans="1:6" ht="15.75">
      <c r="A52" s="149">
        <v>122164</v>
      </c>
      <c r="B52" s="89" t="s">
        <v>30</v>
      </c>
      <c r="C52" s="150">
        <v>39000</v>
      </c>
      <c r="D52" s="148"/>
      <c r="E52" s="128"/>
      <c r="F52" s="151">
        <v>39000</v>
      </c>
    </row>
    <row r="53" spans="1:6" ht="15.75">
      <c r="A53" s="149">
        <v>122169</v>
      </c>
      <c r="B53" s="89" t="s">
        <v>30</v>
      </c>
      <c r="C53" s="150">
        <v>1200000</v>
      </c>
      <c r="D53" s="148"/>
      <c r="E53" s="128"/>
      <c r="F53" s="151">
        <v>1200000</v>
      </c>
    </row>
    <row r="54" spans="1:6" ht="15.75">
      <c r="A54" s="149">
        <v>122172</v>
      </c>
      <c r="B54" s="89" t="s">
        <v>30</v>
      </c>
      <c r="C54" s="150">
        <v>2550000</v>
      </c>
      <c r="D54" s="148"/>
      <c r="E54" s="128"/>
      <c r="F54" s="151">
        <v>2550000</v>
      </c>
    </row>
    <row r="55" spans="1:6" ht="15.75">
      <c r="A55" s="149">
        <v>122171</v>
      </c>
      <c r="B55" s="89" t="s">
        <v>30</v>
      </c>
      <c r="C55" s="150">
        <v>2900000</v>
      </c>
      <c r="D55" s="148"/>
      <c r="E55" s="128"/>
      <c r="F55" s="151">
        <v>2900000</v>
      </c>
    </row>
    <row r="56" spans="1:6" ht="15.75">
      <c r="A56" s="149">
        <v>122174</v>
      </c>
      <c r="B56" s="89" t="s">
        <v>30</v>
      </c>
      <c r="C56" s="150">
        <v>956000</v>
      </c>
      <c r="D56" s="148"/>
      <c r="E56" s="128"/>
      <c r="F56" s="151">
        <v>956000</v>
      </c>
    </row>
    <row r="57" spans="1:6" ht="15.75">
      <c r="A57" s="149">
        <v>122176</v>
      </c>
      <c r="B57" s="89" t="s">
        <v>30</v>
      </c>
      <c r="C57" s="150">
        <v>1800000</v>
      </c>
      <c r="D57" s="148"/>
      <c r="E57" s="128"/>
      <c r="F57" s="151">
        <v>1800000</v>
      </c>
    </row>
    <row r="58" spans="1:6" ht="15.75">
      <c r="A58" s="149">
        <v>122177</v>
      </c>
      <c r="B58" s="89" t="s">
        <v>30</v>
      </c>
      <c r="C58" s="150">
        <v>150000</v>
      </c>
      <c r="D58" s="148"/>
      <c r="E58" s="128"/>
      <c r="F58" s="151">
        <v>150000</v>
      </c>
    </row>
    <row r="59" spans="1:6" ht="15.75">
      <c r="A59" s="149">
        <v>122180</v>
      </c>
      <c r="B59" s="89" t="s">
        <v>30</v>
      </c>
      <c r="C59" s="150">
        <v>1800000</v>
      </c>
      <c r="D59" s="148"/>
      <c r="E59" s="128"/>
      <c r="F59" s="151">
        <v>1800000</v>
      </c>
    </row>
    <row r="60" spans="1:6" ht="15.75">
      <c r="A60" s="149">
        <v>122186</v>
      </c>
      <c r="B60" s="89" t="s">
        <v>30</v>
      </c>
      <c r="C60" s="150">
        <v>400000</v>
      </c>
      <c r="D60" s="148"/>
      <c r="E60" s="128"/>
      <c r="F60" s="151">
        <v>400000</v>
      </c>
    </row>
    <row r="61" spans="1:6" ht="15.75">
      <c r="A61" s="149">
        <v>122187</v>
      </c>
      <c r="B61" s="89" t="s">
        <v>30</v>
      </c>
      <c r="C61" s="150">
        <v>1800000</v>
      </c>
      <c r="D61" s="148"/>
      <c r="E61" s="128"/>
      <c r="F61" s="151">
        <v>1800000</v>
      </c>
    </row>
    <row r="62" spans="1:6" ht="15.75">
      <c r="A62" s="149">
        <v>122188</v>
      </c>
      <c r="B62" s="89" t="s">
        <v>30</v>
      </c>
      <c r="C62" s="150">
        <v>1300000</v>
      </c>
      <c r="D62" s="148"/>
      <c r="E62" s="128"/>
      <c r="F62" s="151">
        <v>1300000</v>
      </c>
    </row>
    <row r="63" spans="1:6" ht="15.75">
      <c r="A63" s="149">
        <v>122191</v>
      </c>
      <c r="B63" s="89" t="s">
        <v>30</v>
      </c>
      <c r="C63" s="150">
        <v>400000</v>
      </c>
      <c r="D63" s="148"/>
      <c r="E63" s="128"/>
      <c r="F63" s="151">
        <v>400000</v>
      </c>
    </row>
    <row r="64" spans="1:6" ht="15.75">
      <c r="A64" s="149">
        <v>122194</v>
      </c>
      <c r="B64" s="89" t="s">
        <v>30</v>
      </c>
      <c r="C64" s="150">
        <v>400000</v>
      </c>
      <c r="D64" s="148"/>
      <c r="E64" s="128"/>
      <c r="F64" s="151">
        <v>400000</v>
      </c>
    </row>
    <row r="65" spans="1:6" ht="15.75">
      <c r="A65" s="149">
        <v>122195</v>
      </c>
      <c r="B65" s="89" t="s">
        <v>30</v>
      </c>
      <c r="C65" s="150">
        <v>1225000</v>
      </c>
      <c r="D65" s="148"/>
      <c r="E65" s="128"/>
      <c r="F65" s="151">
        <v>1225000</v>
      </c>
    </row>
    <row r="66" spans="1:6" ht="15.75">
      <c r="A66" s="149">
        <v>122197</v>
      </c>
      <c r="B66" s="89" t="s">
        <v>30</v>
      </c>
      <c r="C66" s="150">
        <v>1300000</v>
      </c>
      <c r="D66" s="148"/>
      <c r="E66" s="128"/>
      <c r="F66" s="151">
        <v>1300000</v>
      </c>
    </row>
    <row r="67" spans="1:6" ht="15.75">
      <c r="A67" s="149">
        <v>127951</v>
      </c>
      <c r="B67" s="89" t="s">
        <v>30</v>
      </c>
      <c r="C67" s="150">
        <v>1800000</v>
      </c>
      <c r="D67" s="148"/>
      <c r="E67" s="128"/>
      <c r="F67" s="151">
        <v>1800000</v>
      </c>
    </row>
    <row r="68" spans="1:6" ht="15.75">
      <c r="A68" s="149">
        <v>122199</v>
      </c>
      <c r="B68" s="89" t="s">
        <v>30</v>
      </c>
      <c r="C68" s="150">
        <v>150000</v>
      </c>
      <c r="D68" s="148"/>
      <c r="E68" s="128"/>
      <c r="F68" s="151">
        <v>150000</v>
      </c>
    </row>
    <row r="69" spans="1:6" ht="15.75">
      <c r="A69" s="149">
        <v>127960</v>
      </c>
      <c r="B69" s="89" t="s">
        <v>30</v>
      </c>
      <c r="C69" s="150">
        <v>813400</v>
      </c>
      <c r="D69" s="148"/>
      <c r="E69" s="128"/>
      <c r="F69" s="151">
        <v>813400</v>
      </c>
    </row>
    <row r="70" spans="1:6" ht="15.75">
      <c r="A70" s="149">
        <v>127961</v>
      </c>
      <c r="B70" s="89" t="s">
        <v>30</v>
      </c>
      <c r="C70" s="150">
        <v>4916000</v>
      </c>
      <c r="D70" s="148"/>
      <c r="E70" s="128"/>
      <c r="F70" s="151">
        <v>4916000</v>
      </c>
    </row>
    <row r="71" spans="1:6" ht="15.75">
      <c r="A71" s="149">
        <v>127966</v>
      </c>
      <c r="B71" s="89" t="s">
        <v>30</v>
      </c>
      <c r="C71" s="150">
        <v>1622000</v>
      </c>
      <c r="D71" s="148"/>
      <c r="E71" s="128"/>
      <c r="F71" s="151">
        <v>1622000</v>
      </c>
    </row>
    <row r="72" spans="1:6" ht="15.75">
      <c r="A72" s="149">
        <v>127967</v>
      </c>
      <c r="B72" s="89" t="s">
        <v>30</v>
      </c>
      <c r="C72" s="150">
        <v>287000</v>
      </c>
      <c r="D72" s="148"/>
      <c r="E72" s="128"/>
      <c r="F72" s="151">
        <v>287000</v>
      </c>
    </row>
    <row r="73" spans="1:6" ht="15.75">
      <c r="A73" s="149">
        <v>127968</v>
      </c>
      <c r="B73" s="89" t="s">
        <v>30</v>
      </c>
      <c r="C73" s="150">
        <v>3000000</v>
      </c>
      <c r="D73" s="148"/>
      <c r="E73" s="128"/>
      <c r="F73" s="151">
        <v>3000000</v>
      </c>
    </row>
    <row r="74" spans="1:7" ht="15.75">
      <c r="A74" s="152">
        <v>133765</v>
      </c>
      <c r="B74" s="153" t="s">
        <v>126</v>
      </c>
      <c r="C74" s="154">
        <v>600000</v>
      </c>
      <c r="D74" s="128"/>
      <c r="E74" s="128"/>
      <c r="F74" s="151"/>
      <c r="G74" s="155">
        <v>600000</v>
      </c>
    </row>
    <row r="75" spans="3:7" ht="15">
      <c r="C75" s="82">
        <f>SUM(C4:C74)</f>
        <v>50590400</v>
      </c>
      <c r="D75" s="158">
        <f>SUM(D4:D73)</f>
        <v>5169000</v>
      </c>
      <c r="E75" s="82">
        <f>SUM(E38:E73)</f>
        <v>14013000</v>
      </c>
      <c r="F75" s="159">
        <f>SUM(F52:F73)</f>
        <v>30808400</v>
      </c>
      <c r="G75" s="160">
        <f>SUM(G74)</f>
        <v>600000</v>
      </c>
    </row>
    <row r="77" ht="15">
      <c r="G77" s="82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G16" sqref="G16"/>
    </sheetView>
  </sheetViews>
  <sheetFormatPr defaultColWidth="9.140625" defaultRowHeight="12.75"/>
  <cols>
    <col min="1" max="1" width="22.57421875" style="5" customWidth="1"/>
    <col min="2" max="2" width="32.421875" style="0" customWidth="1"/>
    <col min="3" max="3" width="16.00390625" style="0" customWidth="1"/>
    <col min="4" max="4" width="14.8515625" style="0" customWidth="1"/>
    <col min="5" max="5" width="14.28125" style="0" customWidth="1"/>
    <col min="6" max="6" width="13.28125" style="0" customWidth="1"/>
  </cols>
  <sheetData>
    <row r="1" spans="1:3" ht="15">
      <c r="A1" s="172" t="s">
        <v>9</v>
      </c>
      <c r="B1" s="173"/>
      <c r="C1" s="174"/>
    </row>
    <row r="2" spans="1:3" ht="15.75">
      <c r="A2" s="175" t="s">
        <v>43</v>
      </c>
      <c r="B2" s="176"/>
      <c r="C2" s="177"/>
    </row>
    <row r="3" spans="1:3" ht="15.75">
      <c r="A3" s="3" t="s">
        <v>40</v>
      </c>
      <c r="B3" s="3" t="s">
        <v>38</v>
      </c>
      <c r="C3" s="4" t="s">
        <v>39</v>
      </c>
    </row>
    <row r="4" spans="1:6" ht="15">
      <c r="A4" s="36">
        <v>122185</v>
      </c>
      <c r="B4" s="6" t="s">
        <v>41</v>
      </c>
      <c r="C4" s="38">
        <v>400000</v>
      </c>
      <c r="D4" s="41">
        <v>400000</v>
      </c>
      <c r="E4" s="8"/>
      <c r="F4" s="8"/>
    </row>
    <row r="5" spans="1:6" ht="15">
      <c r="A5" s="36">
        <v>122198</v>
      </c>
      <c r="B5" s="6" t="s">
        <v>41</v>
      </c>
      <c r="C5" s="38">
        <v>1350000</v>
      </c>
      <c r="D5" s="41">
        <v>1350000</v>
      </c>
      <c r="E5" s="8"/>
      <c r="F5" s="8"/>
    </row>
    <row r="6" spans="1:6" ht="15">
      <c r="A6" s="37">
        <v>127962</v>
      </c>
      <c r="B6" s="6" t="s">
        <v>41</v>
      </c>
      <c r="C6" s="38">
        <v>150000</v>
      </c>
      <c r="D6" s="41">
        <v>150000</v>
      </c>
      <c r="E6" s="8"/>
      <c r="F6" s="8"/>
    </row>
    <row r="7" spans="1:6" ht="15">
      <c r="A7" s="36">
        <v>127973</v>
      </c>
      <c r="B7" s="6" t="s">
        <v>41</v>
      </c>
      <c r="C7" s="38">
        <v>227000</v>
      </c>
      <c r="D7" s="41">
        <v>227000</v>
      </c>
      <c r="E7" s="8"/>
      <c r="F7" s="8"/>
    </row>
    <row r="8" spans="1:6" ht="15">
      <c r="A8" s="36">
        <v>127974</v>
      </c>
      <c r="B8" s="6" t="s">
        <v>41</v>
      </c>
      <c r="C8" s="38">
        <v>100000</v>
      </c>
      <c r="D8" s="41">
        <v>100000</v>
      </c>
      <c r="E8" s="8"/>
      <c r="F8" s="8"/>
    </row>
    <row r="9" spans="1:6" ht="15">
      <c r="A9" s="30">
        <v>127977</v>
      </c>
      <c r="B9" s="2" t="s">
        <v>115</v>
      </c>
      <c r="C9" s="39">
        <v>300000</v>
      </c>
      <c r="D9" s="33"/>
      <c r="E9" s="32">
        <v>300000</v>
      </c>
      <c r="F9" s="8"/>
    </row>
    <row r="10" spans="1:6" ht="15">
      <c r="A10" s="30">
        <v>127979</v>
      </c>
      <c r="B10" s="28" t="s">
        <v>116</v>
      </c>
      <c r="C10" s="39">
        <v>300000</v>
      </c>
      <c r="D10" s="33"/>
      <c r="E10" s="32">
        <v>300000</v>
      </c>
      <c r="F10" s="8"/>
    </row>
    <row r="11" spans="1:6" ht="15">
      <c r="A11" s="30">
        <v>127978</v>
      </c>
      <c r="B11" s="28" t="s">
        <v>117</v>
      </c>
      <c r="C11" s="39">
        <v>300000</v>
      </c>
      <c r="D11" s="33"/>
      <c r="E11" s="32">
        <v>300000</v>
      </c>
      <c r="F11" s="8"/>
    </row>
    <row r="12" spans="1:6" ht="15">
      <c r="A12" s="29">
        <v>127981</v>
      </c>
      <c r="B12" s="7" t="s">
        <v>44</v>
      </c>
      <c r="C12" s="40">
        <v>2550000</v>
      </c>
      <c r="D12" s="33"/>
      <c r="E12" s="8"/>
      <c r="F12" s="31">
        <v>2550000</v>
      </c>
    </row>
    <row r="13" spans="1:6" ht="15">
      <c r="A13" s="29">
        <v>127982</v>
      </c>
      <c r="B13" s="7" t="s">
        <v>44</v>
      </c>
      <c r="C13" s="40">
        <v>1695000</v>
      </c>
      <c r="D13" s="33"/>
      <c r="E13" s="8"/>
      <c r="F13" s="31">
        <v>1695000</v>
      </c>
    </row>
    <row r="14" spans="1:6" ht="15">
      <c r="A14" s="29">
        <v>127983</v>
      </c>
      <c r="B14" s="7" t="s">
        <v>44</v>
      </c>
      <c r="C14" s="40">
        <v>1500000</v>
      </c>
      <c r="D14" s="33"/>
      <c r="E14" s="8"/>
      <c r="F14" s="31">
        <v>1500000</v>
      </c>
    </row>
    <row r="15" spans="1:6" ht="15">
      <c r="A15" s="30">
        <v>127991</v>
      </c>
      <c r="B15" s="28" t="s">
        <v>118</v>
      </c>
      <c r="C15" s="39">
        <v>300000</v>
      </c>
      <c r="D15" s="33"/>
      <c r="E15" s="32">
        <v>300000</v>
      </c>
      <c r="F15" s="8"/>
    </row>
    <row r="16" spans="1:6" ht="15">
      <c r="A16" s="30">
        <v>127990</v>
      </c>
      <c r="B16" s="28" t="s">
        <v>119</v>
      </c>
      <c r="C16" s="39">
        <v>450000</v>
      </c>
      <c r="D16" s="33"/>
      <c r="E16" s="32">
        <v>450000</v>
      </c>
      <c r="F16" s="8"/>
    </row>
    <row r="17" spans="1:6" ht="15">
      <c r="A17" s="30">
        <v>127988</v>
      </c>
      <c r="B17" s="28" t="s">
        <v>120</v>
      </c>
      <c r="C17" s="39">
        <v>300000</v>
      </c>
      <c r="D17" s="33"/>
      <c r="E17" s="32">
        <v>300000</v>
      </c>
      <c r="F17" s="8"/>
    </row>
    <row r="18" spans="1:6" ht="15">
      <c r="A18" s="30">
        <v>127989</v>
      </c>
      <c r="B18" s="28" t="s">
        <v>121</v>
      </c>
      <c r="C18" s="39">
        <v>150000</v>
      </c>
      <c r="D18" s="33"/>
      <c r="E18" s="32">
        <v>150000</v>
      </c>
      <c r="F18" s="8"/>
    </row>
    <row r="19" spans="1:6" ht="15">
      <c r="A19" s="30">
        <v>127987</v>
      </c>
      <c r="B19" s="28" t="s">
        <v>122</v>
      </c>
      <c r="C19" s="39">
        <v>450000</v>
      </c>
      <c r="D19" s="33"/>
      <c r="E19" s="32">
        <v>450000</v>
      </c>
      <c r="F19" s="8"/>
    </row>
    <row r="20" spans="1:6" ht="15">
      <c r="A20" s="36">
        <v>133754</v>
      </c>
      <c r="B20" s="6" t="s">
        <v>41</v>
      </c>
      <c r="C20" s="38">
        <v>1350000</v>
      </c>
      <c r="D20" s="41">
        <v>1350000</v>
      </c>
      <c r="E20" s="8"/>
      <c r="F20" s="8"/>
    </row>
    <row r="21" spans="1:6" ht="15">
      <c r="A21" s="30">
        <v>133757</v>
      </c>
      <c r="B21" s="28" t="s">
        <v>119</v>
      </c>
      <c r="C21" s="39">
        <v>450000</v>
      </c>
      <c r="D21" s="33"/>
      <c r="E21" s="32">
        <v>450000</v>
      </c>
      <c r="F21" s="8"/>
    </row>
    <row r="22" spans="1:6" ht="15">
      <c r="A22" s="30">
        <v>133759</v>
      </c>
      <c r="B22" s="2" t="s">
        <v>115</v>
      </c>
      <c r="C22" s="39">
        <v>300000</v>
      </c>
      <c r="D22" s="33"/>
      <c r="E22" s="32">
        <v>300000</v>
      </c>
      <c r="F22" s="8"/>
    </row>
    <row r="23" spans="1:6" ht="15">
      <c r="A23" s="30">
        <v>133760</v>
      </c>
      <c r="B23" s="28" t="s">
        <v>116</v>
      </c>
      <c r="C23" s="39">
        <v>300000</v>
      </c>
      <c r="D23" s="33"/>
      <c r="E23" s="32">
        <v>300000</v>
      </c>
      <c r="F23" s="8"/>
    </row>
    <row r="24" spans="1:6" ht="15">
      <c r="A24" s="30">
        <v>133758</v>
      </c>
      <c r="B24" s="28" t="s">
        <v>122</v>
      </c>
      <c r="C24" s="39">
        <v>450000</v>
      </c>
      <c r="D24" s="33"/>
      <c r="E24" s="32">
        <v>450000</v>
      </c>
      <c r="F24" s="8"/>
    </row>
    <row r="25" spans="1:6" ht="15">
      <c r="A25" s="30">
        <v>133762</v>
      </c>
      <c r="B25" s="28" t="s">
        <v>117</v>
      </c>
      <c r="C25" s="39">
        <v>300000</v>
      </c>
      <c r="D25" s="33"/>
      <c r="E25" s="32">
        <v>300000</v>
      </c>
      <c r="F25" s="8"/>
    </row>
    <row r="26" spans="1:6" ht="15">
      <c r="A26" s="30">
        <v>133764</v>
      </c>
      <c r="B26" s="28" t="s">
        <v>118</v>
      </c>
      <c r="C26" s="39">
        <v>300000</v>
      </c>
      <c r="D26" s="33"/>
      <c r="E26" s="32">
        <v>300000</v>
      </c>
      <c r="F26" s="8"/>
    </row>
    <row r="27" spans="1:6" ht="15">
      <c r="A27" s="30">
        <v>133763</v>
      </c>
      <c r="B27" s="28" t="s">
        <v>121</v>
      </c>
      <c r="C27" s="39">
        <v>150000</v>
      </c>
      <c r="D27" s="33"/>
      <c r="E27" s="32">
        <v>150000</v>
      </c>
      <c r="F27" s="8"/>
    </row>
    <row r="28" spans="1:6" ht="15">
      <c r="A28" s="30">
        <v>133761</v>
      </c>
      <c r="B28" s="28" t="s">
        <v>120</v>
      </c>
      <c r="C28" s="39">
        <v>300000</v>
      </c>
      <c r="D28" s="33"/>
      <c r="E28" s="32">
        <v>300000</v>
      </c>
      <c r="F28" s="8"/>
    </row>
    <row r="29" spans="4:6" ht="15">
      <c r="D29" s="42">
        <f>SUM(D1:D28)</f>
        <v>3577000</v>
      </c>
      <c r="E29" s="35">
        <f>SUM(E1:E28)</f>
        <v>5100000</v>
      </c>
      <c r="F29" s="34">
        <f>SUM(F1:F28)</f>
        <v>5745000</v>
      </c>
    </row>
    <row r="31" ht="12.75">
      <c r="F31" s="46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2.57421875" style="25" customWidth="1"/>
    <col min="2" max="2" width="42.7109375" style="21" customWidth="1"/>
    <col min="3" max="3" width="19.8515625" style="26" customWidth="1"/>
    <col min="4" max="16384" width="9.140625" style="21" customWidth="1"/>
  </cols>
  <sheetData>
    <row r="1" spans="1:3" ht="15">
      <c r="A1" s="178" t="s">
        <v>9</v>
      </c>
      <c r="B1" s="178"/>
      <c r="C1" s="178"/>
    </row>
    <row r="2" spans="1:3" ht="15">
      <c r="A2" s="179" t="s">
        <v>46</v>
      </c>
      <c r="B2" s="179"/>
      <c r="C2" s="179"/>
    </row>
    <row r="3" spans="1:3" ht="15">
      <c r="A3" s="22" t="s">
        <v>40</v>
      </c>
      <c r="B3" s="22" t="s">
        <v>38</v>
      </c>
      <c r="C3" s="23" t="s">
        <v>39</v>
      </c>
    </row>
    <row r="4" spans="1:3" ht="15">
      <c r="A4" s="24">
        <v>122166</v>
      </c>
      <c r="B4" s="43" t="s">
        <v>124</v>
      </c>
      <c r="C4" s="44">
        <v>3000000</v>
      </c>
    </row>
    <row r="5" spans="1:3" ht="15">
      <c r="A5" s="24">
        <v>122167</v>
      </c>
      <c r="B5" s="43" t="s">
        <v>47</v>
      </c>
      <c r="C5" s="44">
        <v>425000</v>
      </c>
    </row>
    <row r="6" spans="1:3" ht="15">
      <c r="A6" s="24">
        <v>122168</v>
      </c>
      <c r="B6" s="43" t="s">
        <v>47</v>
      </c>
      <c r="C6" s="44">
        <v>1580000</v>
      </c>
    </row>
    <row r="7" spans="1:3" ht="15">
      <c r="A7" s="24">
        <v>122193</v>
      </c>
      <c r="B7" s="43" t="s">
        <v>125</v>
      </c>
      <c r="C7" s="44">
        <v>750000</v>
      </c>
    </row>
    <row r="8" spans="1:3" ht="15">
      <c r="A8" s="24">
        <v>122192</v>
      </c>
      <c r="B8" s="43" t="s">
        <v>123</v>
      </c>
      <c r="C8" s="44">
        <v>300000</v>
      </c>
    </row>
    <row r="9" spans="1:3" ht="15">
      <c r="A9" s="24">
        <v>133751</v>
      </c>
      <c r="B9" s="43" t="s">
        <v>47</v>
      </c>
      <c r="C9" s="44">
        <v>1745000</v>
      </c>
    </row>
    <row r="10" spans="1:3" ht="15">
      <c r="A10" s="24">
        <v>133753</v>
      </c>
      <c r="B10" s="43" t="s">
        <v>47</v>
      </c>
      <c r="C10" s="44">
        <v>190000</v>
      </c>
    </row>
    <row r="11" ht="15">
      <c r="C11" s="45">
        <f>SUM(C4:C10)</f>
        <v>7990000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2" sqref="G22"/>
    </sheetView>
  </sheetViews>
  <sheetFormatPr defaultColWidth="9.140625" defaultRowHeight="16.5" customHeight="1"/>
  <cols>
    <col min="1" max="1" width="19.421875" style="10" customWidth="1"/>
    <col min="2" max="2" width="20.421875" style="53" customWidth="1"/>
    <col min="3" max="3" width="33.7109375" style="9" customWidth="1"/>
    <col min="4" max="4" width="3.7109375" style="9" customWidth="1"/>
    <col min="5" max="5" width="21.8515625" style="9" customWidth="1"/>
    <col min="6" max="6" width="24.140625" style="10" customWidth="1"/>
    <col min="7" max="7" width="31.00390625" style="9" customWidth="1"/>
    <col min="8" max="16384" width="9.140625" style="9" customWidth="1"/>
  </cols>
  <sheetData>
    <row r="1" spans="1:7" s="1" customFormat="1" ht="16.5" customHeight="1">
      <c r="A1" s="180" t="s">
        <v>168</v>
      </c>
      <c r="B1" s="180"/>
      <c r="C1" s="180"/>
      <c r="E1" s="169" t="s">
        <v>167</v>
      </c>
      <c r="F1" s="169"/>
      <c r="G1" s="169"/>
    </row>
    <row r="2" spans="1:7" s="1" customFormat="1" ht="16.5" customHeight="1">
      <c r="A2" s="11" t="s">
        <v>50</v>
      </c>
      <c r="B2" s="55" t="s">
        <v>51</v>
      </c>
      <c r="C2" s="12" t="s">
        <v>52</v>
      </c>
      <c r="E2" s="17" t="s">
        <v>50</v>
      </c>
      <c r="F2" s="48" t="s">
        <v>68</v>
      </c>
      <c r="G2" s="17" t="s">
        <v>52</v>
      </c>
    </row>
    <row r="3" spans="1:7" ht="16.5" customHeight="1">
      <c r="A3" s="13"/>
      <c r="B3" s="49">
        <v>59375535.45</v>
      </c>
      <c r="C3" s="14" t="s">
        <v>170</v>
      </c>
      <c r="E3" s="18"/>
      <c r="F3" s="47">
        <v>74735000</v>
      </c>
      <c r="G3" s="18" t="s">
        <v>69</v>
      </c>
    </row>
    <row r="4" spans="1:7" ht="16.5" customHeight="1">
      <c r="A4" s="13"/>
      <c r="B4" s="51">
        <v>61946609.4</v>
      </c>
      <c r="C4" s="14" t="s">
        <v>55</v>
      </c>
      <c r="E4" s="18"/>
      <c r="F4" s="49">
        <v>62500000</v>
      </c>
      <c r="G4" s="18" t="s">
        <v>74</v>
      </c>
    </row>
    <row r="5" spans="1:8" ht="16.5" customHeight="1">
      <c r="A5" s="13"/>
      <c r="B5" s="49">
        <v>109768671</v>
      </c>
      <c r="C5" s="14" t="s">
        <v>54</v>
      </c>
      <c r="E5" s="56"/>
      <c r="F5" s="50">
        <v>110000000</v>
      </c>
      <c r="G5" s="18" t="s">
        <v>77</v>
      </c>
      <c r="H5" s="27"/>
    </row>
    <row r="6" spans="1:7" ht="16.5" customHeight="1">
      <c r="A6" s="13"/>
      <c r="B6" s="49">
        <v>2572420</v>
      </c>
      <c r="C6" s="14" t="s">
        <v>57</v>
      </c>
      <c r="E6" s="18"/>
      <c r="F6" s="50">
        <v>70000000</v>
      </c>
      <c r="G6" s="18" t="s">
        <v>70</v>
      </c>
    </row>
    <row r="7" spans="1:7" ht="16.5" customHeight="1">
      <c r="A7" s="13"/>
      <c r="B7" s="49">
        <v>2781126.88</v>
      </c>
      <c r="C7" s="14" t="s">
        <v>56</v>
      </c>
      <c r="E7" s="18"/>
      <c r="F7" s="50">
        <v>3000000</v>
      </c>
      <c r="G7" s="18" t="s">
        <v>71</v>
      </c>
    </row>
    <row r="8" spans="1:7" ht="16.5" customHeight="1">
      <c r="A8" s="13"/>
      <c r="B8" s="51"/>
      <c r="C8" s="14"/>
      <c r="E8" s="18"/>
      <c r="F8" s="50">
        <v>2850000</v>
      </c>
      <c r="G8" s="18" t="s">
        <v>56</v>
      </c>
    </row>
    <row r="9" spans="1:7" ht="16.5" customHeight="1">
      <c r="A9" s="49">
        <v>65012400</v>
      </c>
      <c r="B9" s="51"/>
      <c r="C9" s="14" t="s">
        <v>58</v>
      </c>
      <c r="E9" s="18"/>
      <c r="F9" s="50"/>
      <c r="G9" s="18"/>
    </row>
    <row r="10" spans="1:7" ht="16.5" customHeight="1">
      <c r="A10" s="54">
        <v>7990000</v>
      </c>
      <c r="B10" s="51"/>
      <c r="C10" s="14" t="s">
        <v>64</v>
      </c>
      <c r="E10" s="19">
        <v>150000000</v>
      </c>
      <c r="F10" s="50"/>
      <c r="G10" s="18" t="s">
        <v>75</v>
      </c>
    </row>
    <row r="11" spans="1:7" ht="16.5" customHeight="1">
      <c r="A11" s="49">
        <v>4498000</v>
      </c>
      <c r="B11" s="51"/>
      <c r="C11" s="14" t="s">
        <v>53</v>
      </c>
      <c r="E11" s="19">
        <v>144000000</v>
      </c>
      <c r="F11" s="50"/>
      <c r="G11" s="18" t="s">
        <v>76</v>
      </c>
    </row>
    <row r="12" spans="1:7" ht="16.5" customHeight="1">
      <c r="A12" s="49">
        <v>75350000</v>
      </c>
      <c r="B12" s="51"/>
      <c r="C12" s="14" t="s">
        <v>171</v>
      </c>
      <c r="E12" s="19">
        <v>11700000</v>
      </c>
      <c r="F12" s="50"/>
      <c r="G12" s="18" t="s">
        <v>71</v>
      </c>
    </row>
    <row r="13" spans="1:7" ht="16.5" customHeight="1">
      <c r="A13" s="49">
        <v>7292000</v>
      </c>
      <c r="B13" s="51"/>
      <c r="C13" s="14" t="s">
        <v>172</v>
      </c>
      <c r="E13" s="19">
        <v>385000</v>
      </c>
      <c r="F13" s="50"/>
      <c r="G13" s="18" t="s">
        <v>61</v>
      </c>
    </row>
    <row r="14" spans="1:7" ht="16.5" customHeight="1">
      <c r="A14" s="52">
        <v>217626.97</v>
      </c>
      <c r="B14" s="52"/>
      <c r="C14" s="14" t="s">
        <v>61</v>
      </c>
      <c r="E14" s="19">
        <v>17000000</v>
      </c>
      <c r="F14" s="50"/>
      <c r="G14" s="18" t="s">
        <v>72</v>
      </c>
    </row>
    <row r="15" spans="1:7" s="1" customFormat="1" ht="16.5" customHeight="1">
      <c r="A15" s="49">
        <v>1350000</v>
      </c>
      <c r="B15" s="51"/>
      <c r="C15" s="14" t="s">
        <v>60</v>
      </c>
      <c r="E15" s="19"/>
      <c r="F15" s="50"/>
      <c r="G15" s="18"/>
    </row>
    <row r="16" spans="1:7" ht="16.5" customHeight="1">
      <c r="A16" s="15"/>
      <c r="B16" s="52"/>
      <c r="C16" s="14"/>
      <c r="E16" s="20">
        <f>SUM(E10:E15)</f>
        <v>323085000</v>
      </c>
      <c r="F16" s="48">
        <f>SUM(F3:F15)</f>
        <v>323085000</v>
      </c>
      <c r="G16" s="17" t="s">
        <v>78</v>
      </c>
    </row>
    <row r="17" spans="1:7" ht="16.5" customHeight="1">
      <c r="A17" s="15"/>
      <c r="B17" s="52"/>
      <c r="C17" s="16"/>
      <c r="E17" s="17"/>
      <c r="F17" s="48">
        <f>SUM(E16-F16)</f>
        <v>0</v>
      </c>
      <c r="G17" s="17" t="s">
        <v>73</v>
      </c>
    </row>
    <row r="18" spans="1:3" ht="16.5" customHeight="1">
      <c r="A18" s="15"/>
      <c r="B18" s="52"/>
      <c r="C18" s="16"/>
    </row>
    <row r="19" spans="1:3" ht="16.5" customHeight="1">
      <c r="A19" s="11">
        <f>SUM(A9:A18)</f>
        <v>161710026.97</v>
      </c>
      <c r="B19" s="55">
        <f>SUM(B3:B18)</f>
        <v>236444362.73</v>
      </c>
      <c r="C19" s="12" t="s">
        <v>62</v>
      </c>
    </row>
    <row r="20" spans="1:3" ht="16.5" customHeight="1">
      <c r="A20" s="15"/>
      <c r="B20" s="52">
        <f>B19-A19</f>
        <v>74734335.75999999</v>
      </c>
      <c r="C20" s="16" t="s">
        <v>67</v>
      </c>
    </row>
    <row r="21" spans="1:7" ht="16.5" customHeight="1">
      <c r="A21" s="15"/>
      <c r="B21" s="52">
        <v>664.24</v>
      </c>
      <c r="C21" s="16" t="s">
        <v>65</v>
      </c>
      <c r="G21" s="161" t="s">
        <v>200</v>
      </c>
    </row>
    <row r="22" spans="1:3" ht="16.5" customHeight="1">
      <c r="A22" s="15"/>
      <c r="B22" s="52">
        <f>SUM(B20:B21)</f>
        <v>74734999.99999999</v>
      </c>
      <c r="C22" s="16" t="s">
        <v>66</v>
      </c>
    </row>
  </sheetData>
  <sheetProtection/>
  <mergeCells count="2">
    <mergeCell ref="A1:C1"/>
    <mergeCell ref="E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2015-01-17T22:31:46Z</cp:lastPrinted>
  <dcterms:created xsi:type="dcterms:W3CDTF">2012-01-08T07:15:55Z</dcterms:created>
  <dcterms:modified xsi:type="dcterms:W3CDTF">2015-01-19T19:23:19Z</dcterms:modified>
  <cp:category/>
  <cp:version/>
  <cp:contentType/>
  <cp:contentStatus/>
</cp:coreProperties>
</file>